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3" activeTab="0"/>
  </bookViews>
  <sheets>
    <sheet name="РАСПРОДАЖА" sheetId="1" r:id="rId1"/>
    <sheet name="Пробирки и иглы" sheetId="2" r:id="rId2"/>
    <sheet name="Шприцы, иглы, системы" sheetId="3" r:id="rId3"/>
    <sheet name="Бинты,салфетки" sheetId="4" r:id="rId4"/>
    <sheet name="Марля" sheetId="5" r:id="rId5"/>
    <sheet name="Вата" sheetId="6" r:id="rId6"/>
    <sheet name="Пластыри" sheetId="7" r:id="rId7"/>
    <sheet name="Одноразовое белье " sheetId="8" r:id="rId8"/>
    <sheet name="Гинекология и урология" sheetId="9" r:id="rId9"/>
    <sheet name="Перчатки" sheetId="10" r:id="rId10"/>
    <sheet name="Ассорти" sheetId="11" r:id="rId11"/>
    <sheet name="Инструменты" sheetId="12" r:id="rId12"/>
    <sheet name="Лист2" sheetId="13" state="hidden" r:id="rId13"/>
  </sheets>
  <definedNames>
    <definedName name="А16">'Ассорти'!#REF!</definedName>
    <definedName name="_xlnm.Print_Area" localSheetId="10">'Ассорти'!$A$1:$G$170</definedName>
    <definedName name="_xlnm.Print_Area" localSheetId="3">'Бинты,салфетки'!$A$1:$G$107</definedName>
    <definedName name="_xlnm.Print_Area" localSheetId="5">'Вата'!$A$1:$G$69</definedName>
    <definedName name="_xlnm.Print_Area" localSheetId="8">'Гинекология и урология'!$A$1:$G$63</definedName>
    <definedName name="_xlnm.Print_Area" localSheetId="4">'Марля'!$A$1:$G$35</definedName>
    <definedName name="_xlnm.Print_Area" localSheetId="7">'Одноразовое белье '!$A$1:$G$80</definedName>
    <definedName name="_xlnm.Print_Area" localSheetId="9">'Перчатки'!$A$1:$G$17</definedName>
    <definedName name="_xlnm.Print_Area" localSheetId="6">'Пластыри'!$A$1:$G$73</definedName>
    <definedName name="_xlnm.Print_Area" localSheetId="1">'Пробирки и иглы'!#REF!</definedName>
    <definedName name="_xlnm.Print_Area" localSheetId="0">'РАСПРОДАЖА'!$A$1:$G$8</definedName>
    <definedName name="_xlnm.Print_Area" localSheetId="2">'Шприцы, иглы, системы'!$A$1:$G$103</definedName>
  </definedNames>
  <calcPr fullCalcOnLoad="1"/>
</workbook>
</file>

<file path=xl/sharedStrings.xml><?xml version="1.0" encoding="utf-8"?>
<sst xmlns="http://schemas.openxmlformats.org/spreadsheetml/2006/main" count="2595" uniqueCount="1212">
  <si>
    <t>Прайс лист на вакуумные системы взятия крови (пластик)</t>
  </si>
  <si>
    <t>Цвет   крышки</t>
  </si>
  <si>
    <t>Наполнитель</t>
  </si>
  <si>
    <t xml:space="preserve">Объем взятия крови  (мл) </t>
  </si>
  <si>
    <t>Размер              мм.</t>
  </si>
  <si>
    <t>Количество в упаковке</t>
  </si>
  <si>
    <t>Вид упаковки / объем 1 кор./меш. * вес (кг)</t>
  </si>
  <si>
    <t>Закупка свыше 50 тыс. руб.</t>
  </si>
  <si>
    <t>Производители/Импортеры</t>
  </si>
  <si>
    <t xml:space="preserve">красный </t>
  </si>
  <si>
    <t>без наполнителя</t>
  </si>
  <si>
    <t>13*75</t>
  </si>
  <si>
    <t>100/1200</t>
  </si>
  <si>
    <t>короб 9,5/0,037</t>
  </si>
  <si>
    <t>«САНА» (Китай)</t>
  </si>
  <si>
    <t>13*100</t>
  </si>
  <si>
    <t>с клот-активатором</t>
  </si>
  <si>
    <t>короб 9,5/0,039</t>
  </si>
  <si>
    <t>Пробирка вакуумная для исследования сыворотки с активатором свертывания + гель (биохимия, серология, бактериология, определение группы крови)</t>
  </si>
  <si>
    <t>желтый</t>
  </si>
  <si>
    <t>с клот-активатором и разделительным гелем</t>
  </si>
  <si>
    <t>16*100</t>
  </si>
  <si>
    <t>короб 9,0/0,053</t>
  </si>
  <si>
    <t>Пробирка вакуумная для гематологического исследования цельной крови (иммунохимия(ПЦР), генодиагностика)</t>
  </si>
  <si>
    <t>фиолетовый</t>
  </si>
  <si>
    <t>ЭДТА К2</t>
  </si>
  <si>
    <t>короб 10,0/0,046</t>
  </si>
  <si>
    <t>ЭДТА К3</t>
  </si>
  <si>
    <t>Пробирка вакуумная для коагулологических исследований (свертываемость)</t>
  </si>
  <si>
    <t>голубой</t>
  </si>
  <si>
    <t>с цитратом натрия 3,2%</t>
  </si>
  <si>
    <t>МИНИ - ПРОБИРКИ с ЭДТА К3 (объем 0,5 мл)</t>
  </si>
  <si>
    <t>100/1000</t>
  </si>
  <si>
    <t>короб 2,4/0,02</t>
  </si>
  <si>
    <t xml:space="preserve"> ИЗДЕЛИЯ ДЛЯ ВЗЯТИЯ ПРОБ КРОВИ</t>
  </si>
  <si>
    <t>100/2000</t>
  </si>
  <si>
    <t>УСТРОЙСТВА ДЛЯ ПЕРЕЛИВАНИЯ</t>
  </si>
  <si>
    <t xml:space="preserve">Пробирка вакуумная для исследования сыворотки (биохимия, серология, бактериология, определение группы крови) </t>
  </si>
  <si>
    <t>короб 10,0/0,037</t>
  </si>
  <si>
    <t xml:space="preserve">Пробирка вакуумная для исследования сыворотки с активатором свертывания (биохимия, серология, бактериология, определение группы крови) </t>
  </si>
  <si>
    <t>короб 9,5/0,031</t>
  </si>
  <si>
    <t>короб 9,5/0,033</t>
  </si>
  <si>
    <t>короб 13,3/0,05</t>
  </si>
  <si>
    <t>короб 9,0/0,055</t>
  </si>
  <si>
    <t>короб 10,0/0,048</t>
  </si>
  <si>
    <t>с цитратом натрия 3,8%</t>
  </si>
  <si>
    <t>короб 9,5/0,046</t>
  </si>
  <si>
    <t xml:space="preserve">ЭДТА К3 без капилляра </t>
  </si>
  <si>
    <t>короб 2,7/0,02</t>
  </si>
  <si>
    <t>100/1800</t>
  </si>
  <si>
    <t>короб/0,03*8,00</t>
  </si>
  <si>
    <t>100/5000</t>
  </si>
  <si>
    <t>короб</t>
  </si>
  <si>
    <t>Китай</t>
  </si>
  <si>
    <t>короб/0,034*9,00</t>
  </si>
  <si>
    <t>короб/0,05*11,7</t>
  </si>
  <si>
    <t>Переходник-держатель для игл</t>
  </si>
  <si>
    <t>200/2000</t>
  </si>
  <si>
    <t>короб 6,0/0,08</t>
  </si>
  <si>
    <t>24/50</t>
  </si>
  <si>
    <t>1/100</t>
  </si>
  <si>
    <t>Россия</t>
  </si>
  <si>
    <t>Подушка для забора крови 50 х 150 х 200 мм</t>
  </si>
  <si>
    <t>Стекло предметное 75*25*1,1 мм шлифованные края уп.72шт/</t>
  </si>
  <si>
    <t xml:space="preserve">Пробирка микроцентрифужная (Эппендорфа), 1,5 мл с дел, п/п уп 500шт  </t>
  </si>
  <si>
    <t>500/10000</t>
  </si>
  <si>
    <t>МиниМед Россия/ Китай</t>
  </si>
  <si>
    <t>ООО «САНА»</t>
  </si>
  <si>
    <t>Изделия медицинского назначения</t>
  </si>
  <si>
    <t>Наименование</t>
  </si>
  <si>
    <t>короб/0,06*7,50</t>
  </si>
  <si>
    <t>ШПРИЦЫ ОДНОРАЗОВЫЕ</t>
  </si>
  <si>
    <t>ШПРИЦЫ ОДНОРАЗОВЫЕ ИМПОРТНОГО ПРОИЗВОДСТВА</t>
  </si>
  <si>
    <t>короб/0,09*12,5</t>
  </si>
  <si>
    <t>180/3600</t>
  </si>
  <si>
    <t>короб/0,09*11,5</t>
  </si>
  <si>
    <t>120/2400</t>
  </si>
  <si>
    <t>60/1200</t>
  </si>
  <si>
    <t>короб/0,09*11,0</t>
  </si>
  <si>
    <t>36/720</t>
  </si>
  <si>
    <t>короб/0,09*11,1</t>
  </si>
  <si>
    <t xml:space="preserve">ШПРИЦЫ ОДНОРАЗОВЫЕ ОТЕЧЕСТВЕННОГО ПРОИЗВОДСТВА </t>
  </si>
  <si>
    <t>ШПРИЦЫ 3-Х КОМПОНЕНТНЫЕ</t>
  </si>
  <si>
    <t>короб/0,05*5,8</t>
  </si>
  <si>
    <t>короб/0,05*6,5</t>
  </si>
  <si>
    <t>короб/0,05*5,9</t>
  </si>
  <si>
    <t>короб/0,05*5,10</t>
  </si>
  <si>
    <t>короб/0,034*3,2</t>
  </si>
  <si>
    <t>ООО МИМ</t>
  </si>
  <si>
    <t>ШПРИЦЫ 2-Х КОМПОНЕНТНЫЕ</t>
  </si>
  <si>
    <t>100/10000</t>
  </si>
  <si>
    <t>короб/0,09*14,10</t>
  </si>
  <si>
    <t>короб/0,09*14,30</t>
  </si>
  <si>
    <t>короб/0,09*16,20</t>
  </si>
  <si>
    <t>25/50</t>
  </si>
  <si>
    <t>20/25</t>
  </si>
  <si>
    <t xml:space="preserve">       "SURU International" </t>
  </si>
  <si>
    <t>100/4000</t>
  </si>
  <si>
    <t>короб/0,12*16,0</t>
  </si>
  <si>
    <t>«САНА» Китай</t>
  </si>
  <si>
    <t>короб/0,12*16,5</t>
  </si>
  <si>
    <t>короб/0,03*5,5</t>
  </si>
  <si>
    <t>400/110</t>
  </si>
  <si>
    <t>МИМ Россия</t>
  </si>
  <si>
    <r>
      <t xml:space="preserve"> "Vogt Medical" </t>
    </r>
    <r>
      <rPr>
        <b/>
        <i/>
        <sz val="11"/>
        <color indexed="10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 xml:space="preserve">   Германия  </t>
    </r>
  </si>
  <si>
    <t>Пакет перевязочный</t>
  </si>
  <si>
    <t>короб/0,06*4,9</t>
  </si>
  <si>
    <t>Верамед</t>
  </si>
  <si>
    <t>п/п мешки/0,04*5,95</t>
  </si>
  <si>
    <t>Бинты марлевые</t>
  </si>
  <si>
    <t>мешки/0,45*7,95</t>
  </si>
  <si>
    <t>800/1000</t>
  </si>
  <si>
    <t>мешки/0,045*7,8</t>
  </si>
  <si>
    <t>короб/0,04*5,05</t>
  </si>
  <si>
    <t>короб/0,045*6,4</t>
  </si>
  <si>
    <t>короб/0,06*5,1</t>
  </si>
  <si>
    <t>Бинт нестерильный пл. 28(+-2) г/м2  5мх10см</t>
  </si>
  <si>
    <t>мешки</t>
  </si>
  <si>
    <t>НАВТЕКС</t>
  </si>
  <si>
    <t xml:space="preserve">Бинт нестерильный пл. 28(+-2) г/м2  7мх14см </t>
  </si>
  <si>
    <t>Бинт нестерильный пл. 28(+-2) г/м2 в инд. уп.  5мх10см</t>
  </si>
  <si>
    <t>Бинт нестерильный пл. 28(+-2) г/м2  в инд. уп.7мх14см</t>
  </si>
  <si>
    <t>Бинты Гипсовые</t>
  </si>
  <si>
    <t>короб/0,035*12,2</t>
  </si>
  <si>
    <t>Спецдеталь/Медитек</t>
  </si>
  <si>
    <t>короб/0,035*12,8</t>
  </si>
  <si>
    <t>короб/0,035*12,4</t>
  </si>
  <si>
    <t>короб/0,035*13,45</t>
  </si>
  <si>
    <t>короб/0,035*12,55</t>
  </si>
  <si>
    <t>Бинты эластичные</t>
  </si>
  <si>
    <t>20</t>
  </si>
  <si>
    <t>"ИНТЕРТЕКСТИЛЬ корп.", Россия</t>
  </si>
  <si>
    <t>короб/0,04*9,1</t>
  </si>
  <si>
    <t>12/240</t>
  </si>
  <si>
    <t>DGM PHARMA APPARATE HANDEL AG,КИТАЙ</t>
  </si>
  <si>
    <t>короб/0,055*14,1</t>
  </si>
  <si>
    <t>короб/0,05*16,4</t>
  </si>
  <si>
    <t>короб/0,07*15,1</t>
  </si>
  <si>
    <t>короб/0,08*17,7</t>
  </si>
  <si>
    <t>короб/0,1*21,7</t>
  </si>
  <si>
    <t>короб/0,1*22,85</t>
  </si>
  <si>
    <t>короб/0,12*29,55</t>
  </si>
  <si>
    <t>МАРЛЯ в роликах</t>
  </si>
  <si>
    <t>Марля медицинская в роликах (п/м) пл. 28 (-2) г/м2</t>
  </si>
  <si>
    <t>рулон/0,15*26</t>
  </si>
  <si>
    <t>КПТФ/Навтекс</t>
  </si>
  <si>
    <t>Марля медицинская в роликах (п/м) пл. 32 (-2) г/м2</t>
  </si>
  <si>
    <t>рулон/0,15*28</t>
  </si>
  <si>
    <t xml:space="preserve">Марля медицинская в роликах (п/м) пл. 36 (-2) г/м2 </t>
  </si>
  <si>
    <t>рулон/0,15*34</t>
  </si>
  <si>
    <t xml:space="preserve">Марля медицинская в роликах (п/м) пл. не менее  36 г/м ГОСТ </t>
  </si>
  <si>
    <t>Марля медицинская в роликах (п/м) пл. 39 г/м2</t>
  </si>
  <si>
    <t>рулон</t>
  </si>
  <si>
    <t>ООО "Русвата"</t>
  </si>
  <si>
    <t>МАРЛЯ в отрезах</t>
  </si>
  <si>
    <t>мешок/0,07*3,75</t>
  </si>
  <si>
    <t>мешок/0,07*4,50/4,95</t>
  </si>
  <si>
    <t>100/50/80</t>
  </si>
  <si>
    <t>мешок/0,07*10</t>
  </si>
  <si>
    <t>60/50</t>
  </si>
  <si>
    <t>мешок</t>
  </si>
  <si>
    <t>Салфетки спиртовые</t>
  </si>
  <si>
    <t>короб/0,04*7,25</t>
  </si>
  <si>
    <t>300/5400</t>
  </si>
  <si>
    <t>Фармэль  Россия (70% этиловый спирт)</t>
  </si>
  <si>
    <t>короб/0,04*7,0</t>
  </si>
  <si>
    <t>300/6000</t>
  </si>
  <si>
    <t>короб/0,042*6,8</t>
  </si>
  <si>
    <t>200/2600</t>
  </si>
  <si>
    <t>короб/0,04*7,5</t>
  </si>
  <si>
    <t>200/1800/ 120/600</t>
  </si>
  <si>
    <t xml:space="preserve">Салфетки марлевые </t>
  </si>
  <si>
    <t>короб/0,06*8,5</t>
  </si>
  <si>
    <t>ООО "Верамед"</t>
  </si>
  <si>
    <t>Навтекс</t>
  </si>
  <si>
    <t>САЛФЕТКИ ДЕЗИНФЕЦИРУЮЩИЕ</t>
  </si>
  <si>
    <t>12</t>
  </si>
  <si>
    <t xml:space="preserve">ДЕЗИНФЕЦИРУЮЩИЕ СРЕДСТВА </t>
  </si>
  <si>
    <t>Стерильная  ГОСТ 5556-81 100% хлопок</t>
  </si>
  <si>
    <t>Вата Хирургическая по 250 г, стерильная</t>
  </si>
  <si>
    <t>короб/0,06*7,5</t>
  </si>
  <si>
    <t>Вата Хирургическая по 100 г, стерильная</t>
  </si>
  <si>
    <t>короб/0,06*6,5</t>
  </si>
  <si>
    <t>Вата Хирургическая по 50 г, стерильная</t>
  </si>
  <si>
    <t>Вата Хирургическая по 25 г, стерильная</t>
  </si>
  <si>
    <t>короб/0,06*6,0</t>
  </si>
  <si>
    <t>п/п мешки/0,06*15,0</t>
  </si>
  <si>
    <t>п/п мешки/0,06*12,5</t>
  </si>
  <si>
    <t xml:space="preserve">ЗИГ-ЗАГ  нестерильная хирургическая </t>
  </si>
  <si>
    <t>короб/0,06*4,0</t>
  </si>
  <si>
    <t>Вата "Зиг-Заг" по 200 г</t>
  </si>
  <si>
    <t>крафт.мешки/0,06*4,0</t>
  </si>
  <si>
    <t>Вата "Зиг-Заг" по 100 г</t>
  </si>
  <si>
    <t>Хирургическая нестерильная ГОСТ 5556-81 100% хлопок</t>
  </si>
  <si>
    <t>п/п мешки/0,7*50,0</t>
  </si>
  <si>
    <t>п/п мешки/0,65*30,0</t>
  </si>
  <si>
    <t>п/п мешки/0,6*20,0</t>
  </si>
  <si>
    <t>20*1кг</t>
  </si>
  <si>
    <t>п/п мешки/0,5*20,0</t>
  </si>
  <si>
    <t>8*2,5кг</t>
  </si>
  <si>
    <t>п/п мешки 0,06*12,5</t>
  </si>
  <si>
    <t>п/п мешки 0,06*15,0</t>
  </si>
  <si>
    <t>ВАТНЫЕ ДИСКИ 100% ХЛОПОК  (плотность 190г/кв м, прошитый край, двухсторонняя текстура: одна  гладкая, вторая - "соты")</t>
  </si>
  <si>
    <t>короб/0,02*1,3</t>
  </si>
  <si>
    <t>короб/0,022*1,5</t>
  </si>
  <si>
    <t>ВАТНЫЕ ДИСКИ 100% ХЛОПОК  ТМ "Cottolina" (плотность 190г/кв м, прошитый край)</t>
  </si>
  <si>
    <t>короб/0,024*1,75</t>
  </si>
  <si>
    <t xml:space="preserve">ВАТНЫЕ ПАЛОЧКИ 100% ХЛОПОК   </t>
  </si>
  <si>
    <t>короб/0,06*8</t>
  </si>
  <si>
    <t>короб/0,06*8,2</t>
  </si>
  <si>
    <t>короб/0,03*4,1</t>
  </si>
  <si>
    <t>короб/0,03*3,7</t>
  </si>
  <si>
    <t>Лейкопластырь на тканевой основе  в картонной упаковке (оксид цинка и натуральная каучуковая смола)</t>
  </si>
  <si>
    <t>короб/0,034*6,0</t>
  </si>
  <si>
    <t>6/180</t>
  </si>
  <si>
    <t>короб/0,042*6,4</t>
  </si>
  <si>
    <t>Сана/КНР</t>
  </si>
  <si>
    <t>Лейкопластырь бактерицидный (№ 1) на полимерной основе 1,9*7,2 см телесного цвета</t>
  </si>
  <si>
    <t>10/100/1000</t>
  </si>
  <si>
    <t>Лейкопластырь бактерицидный (№ 1) на нетканой основе 3,8х3,8 см телесного цвета</t>
  </si>
  <si>
    <t>Лейкопластырь бактерицидный (№ 1) на нетканой основе 4х10 см телесного цвета</t>
  </si>
  <si>
    <t>Лейкопластырь бактерицидный (№ 1) на нетканой основе 6х10 см телесного цвета</t>
  </si>
  <si>
    <t>Пластырь медицинский фиксирующий</t>
  </si>
  <si>
    <t>Пластырь медицинский фиксирующий "Круопэд" 6*8 см 100 шт/уп (на нетканой основе, для фиксации дренажных и периферических катетеров)</t>
  </si>
  <si>
    <t>Медитек Знамя труда/ Китай</t>
  </si>
  <si>
    <t>Эвтекс/Россия</t>
  </si>
  <si>
    <t>100/3000</t>
  </si>
  <si>
    <t>5/100</t>
  </si>
  <si>
    <t>10/100</t>
  </si>
  <si>
    <t>упак</t>
  </si>
  <si>
    <t>1/12</t>
  </si>
  <si>
    <t>Лейко Россия</t>
  </si>
  <si>
    <t>Полотенца одноразов.в рулонах впитыв. с перфорацией 45х90 №50  (спанлейс)</t>
  </si>
  <si>
    <t>Полотенца одноразов. впитыв. в сложении 35х70см №50  (спанлейс)</t>
  </si>
  <si>
    <t>1/16</t>
  </si>
  <si>
    <t>Полотенца одноразов. впитыв. в сложении 45х90см №50  (спанлейс)</t>
  </si>
  <si>
    <t>1/10</t>
  </si>
  <si>
    <t>короб/0,012*11,1</t>
  </si>
  <si>
    <t>короб/0,012*11,75</t>
  </si>
  <si>
    <t>Простыня нетканая н/с 140*200 см SMS-20 (уп-ка 10 шт)</t>
  </si>
  <si>
    <t>короб/0,012*10,75</t>
  </si>
  <si>
    <t>короб/0,07*5,2</t>
  </si>
  <si>
    <t>короб/0,07*4,25</t>
  </si>
  <si>
    <t>100/3600</t>
  </si>
  <si>
    <t>короб/0,07*5,4</t>
  </si>
  <si>
    <t>короб/0,07*5,7</t>
  </si>
  <si>
    <t>короб/0,07*5,0</t>
  </si>
  <si>
    <t>короб/0,07*6,4</t>
  </si>
  <si>
    <t>короб/0,07</t>
  </si>
  <si>
    <t>Перчатки смотровые</t>
  </si>
  <si>
    <t>50/500</t>
  </si>
  <si>
    <t>короб/0,02*5,45/5,65/6,35</t>
  </si>
  <si>
    <t>короб/0,02*7,8</t>
  </si>
  <si>
    <t>800</t>
  </si>
  <si>
    <t>короб/0,017*4,35/4,75/5,35</t>
  </si>
  <si>
    <t>SITEKMED</t>
  </si>
  <si>
    <t>Перчатки хирургические</t>
  </si>
  <si>
    <t>короб/0,045*8,0</t>
  </si>
  <si>
    <t>450</t>
  </si>
  <si>
    <t>Фарм-Глобал / Россия/</t>
  </si>
  <si>
    <t xml:space="preserve">Р А З Н О Е </t>
  </si>
  <si>
    <t>"Ярославь-резинотехника"</t>
  </si>
  <si>
    <t>мешки/0,025*16,9</t>
  </si>
  <si>
    <t>45м x 0,84</t>
  </si>
  <si>
    <t>25 м</t>
  </si>
  <si>
    <t>"Колорит"</t>
  </si>
  <si>
    <t>короб/0,043*5,25</t>
  </si>
  <si>
    <t>Наконечник для кружки Эсмарха стерильный взрослый, 8мм*160</t>
  </si>
  <si>
    <t>короб/0,03*3,90</t>
  </si>
  <si>
    <t>10/1000</t>
  </si>
  <si>
    <t>МИМ РФ</t>
  </si>
  <si>
    <t>Наконечник для кружки Эсмарха стерильный детский 6,7 мм *105</t>
  </si>
  <si>
    <t>короб/0,03*6,70</t>
  </si>
  <si>
    <t>Зонд тампон (тупфер) в пробирке без среды стер. пластик/вискоза     индив. упаковка</t>
  </si>
  <si>
    <t>"Олданс" Россия</t>
  </si>
  <si>
    <t>12/720</t>
  </si>
  <si>
    <t>короб/0,03*6,2</t>
  </si>
  <si>
    <t>100/1600</t>
  </si>
  <si>
    <t>Шпатель для языка полимерный, изогнутый, стерильный (белый)</t>
  </si>
  <si>
    <t>100/600</t>
  </si>
  <si>
    <t>Пинцет зажимный стерильный, 200 мм</t>
  </si>
  <si>
    <t>50/300</t>
  </si>
  <si>
    <t>короб/0,036*5,6</t>
  </si>
  <si>
    <t>АМТ-Трейд</t>
  </si>
  <si>
    <t>короб/0,03*11,0</t>
  </si>
  <si>
    <t>Скальпель хирургический лезвие из углеродистой стали, стерильный (пласт. ручка) G10-36</t>
  </si>
  <si>
    <t>10/500</t>
  </si>
  <si>
    <t>15-50</t>
  </si>
  <si>
    <t>короб/0,315*20,0</t>
  </si>
  <si>
    <t>"Alba Healthcare"</t>
  </si>
  <si>
    <t>Аптечка автомобильная</t>
  </si>
  <si>
    <t>Верамед РФ</t>
  </si>
  <si>
    <t>короб/0,04*3,0</t>
  </si>
  <si>
    <t>короб/0,04*2,7</t>
  </si>
  <si>
    <t>короб/0,04*4,5</t>
  </si>
  <si>
    <t>короб/0,05*3,90</t>
  </si>
  <si>
    <t>короб 0,07*5,5</t>
  </si>
  <si>
    <t>короб/0,05*7,2</t>
  </si>
  <si>
    <t>Набор гинекологический стерильный "Юнона"№1: зеркало по Куско №2, подкладная пеленка (60*40 см), перчатки размер М</t>
  </si>
  <si>
    <t>"МП Симург" Беларусь</t>
  </si>
  <si>
    <t>короб/0,065*8,63</t>
  </si>
  <si>
    <t>короб/0,065*10,98</t>
  </si>
  <si>
    <t>Зонд урогенитальный тип "С-1" Пайпель endometrial Suction Curette</t>
  </si>
  <si>
    <t>короб/0,071*7,0</t>
  </si>
  <si>
    <t>Зонд урогенитальный тип "D-2" Цитощетка, без шарика стерильный</t>
  </si>
  <si>
    <t>короб/0,065*6,7</t>
  </si>
  <si>
    <t>короб/0,07*8,5</t>
  </si>
  <si>
    <t>короб/0,045*13,38</t>
  </si>
  <si>
    <t>короб/0,065*13,38</t>
  </si>
  <si>
    <t>короб/0,05*10,7/ 0,075*10,7</t>
  </si>
  <si>
    <t>10/250</t>
  </si>
  <si>
    <t>30/50</t>
  </si>
  <si>
    <t>Катетер Нелатона (урологический) мужской СН-6-20 /40 см./</t>
  </si>
  <si>
    <t xml:space="preserve">Гели </t>
  </si>
  <si>
    <t>короб/0,03*11,8</t>
  </si>
  <si>
    <t xml:space="preserve"> "Гельтек" / "МедиКрафт", Россия</t>
  </si>
  <si>
    <t>короб/0,04*22,0</t>
  </si>
  <si>
    <t>короб/0,04*21,6</t>
  </si>
  <si>
    <t>КОНТЕЙНЕРЫ</t>
  </si>
  <si>
    <t>короб/0,11*5,15 /0,05*3,84</t>
  </si>
  <si>
    <t>400/250</t>
  </si>
  <si>
    <t>короб/ 0,11*4,85</t>
  </si>
  <si>
    <t>короб/ 0,11*4,85 /0,095*4,3</t>
  </si>
  <si>
    <t>300/250</t>
  </si>
  <si>
    <t>Перинт</t>
  </si>
  <si>
    <t xml:space="preserve">Контейнер 120 мл для сбора биопроб НЕ СТЕРИЛЬНЫЕ в инд. уп. "Ева" </t>
  </si>
  <si>
    <t>Полимерные изделия</t>
  </si>
  <si>
    <t>Контейнер стерильный 30мл  с ложкой для сбора биоматериалов</t>
  </si>
  <si>
    <t>КОНТЕЙНЕРЫ ДЛЯ УТИЛИЗАЦИИ МЕДИЦИНСКИХ ОТХОДОВ</t>
  </si>
  <si>
    <t>ПАКЕТЫ ДЛЯ УТИЛИЗАЦИИ МЕДИЦИНСКИХ ОТХОДОВ(класс опасности А, Б)пл.16-20 мкм</t>
  </si>
  <si>
    <t>Пакет для утилизации мед. отходов, комплект:пакет с печатью,стяжка 330 х 600 (9 литров)</t>
  </si>
  <si>
    <t>Пакет для утилизации мед. отходов, комплект:пакет с печатью,стяжка 500 х 600 (35 литров)</t>
  </si>
  <si>
    <t>Пакет для утилизации мед. отходов, комплект:пакет с печатью,стяжка 700 х 800 (60 литров)</t>
  </si>
  <si>
    <t>Пакет для утилизации мед. отходов, комплект:пакет с печатью,стяжка 800 х 900 (85 литров)</t>
  </si>
  <si>
    <t>Пакет для утилизации мед. отходов, комплект:пакет с печатью,стяжка 600 х 1000 (90 литров)</t>
  </si>
  <si>
    <t>50/100</t>
  </si>
  <si>
    <t>Пакет для утилизации мед. отходов, комплект:пакет с печатью,стяжка 700 х 1100 (110 литров)</t>
  </si>
  <si>
    <t xml:space="preserve">Мешок патологоанат. (Спанбонд-85 г/м.) с молнией и ручками 0,90 х 2,20 м. </t>
  </si>
  <si>
    <t>15/25</t>
  </si>
  <si>
    <t xml:space="preserve"> Термобумага рулонная для видеопринтеров (УЗИ)</t>
  </si>
  <si>
    <t>"SONY Corporation", Япония</t>
  </si>
  <si>
    <t xml:space="preserve"> Электроды одноразовые для ЭКГ (ECG)</t>
  </si>
  <si>
    <t>TOP TRACE - Италия</t>
  </si>
  <si>
    <t xml:space="preserve"> Ceracarta - Италия</t>
  </si>
  <si>
    <t xml:space="preserve"> Крафт пакеты для стерилизиции</t>
  </si>
  <si>
    <t>Пакет д/стерил. бумажный 75 х 150 крафт самозаклеивающиеся 100шт./уп</t>
  </si>
  <si>
    <t>1/20</t>
  </si>
  <si>
    <t>Винар / Клинипак Россия</t>
  </si>
  <si>
    <t>Пакет д/стерил. бумжный 100 х 250 крафт самозаклеивающиеся 100шт./уп</t>
  </si>
  <si>
    <t>Пакет д/стерил. бумжный. 115 х 245 крафт самозаклеивающиеся 100шт./уп.</t>
  </si>
  <si>
    <t>Пакет д/стерил. бумжный 150 х 250 крафт самозаклеивающиеся 100шт./уп.</t>
  </si>
  <si>
    <t>Пакет д/стерил. бумжный 150 х 300 крафт самозаклеивающиеся 100шт./уп.</t>
  </si>
  <si>
    <t>Пакет д/стерил. бумжный. 200 х 330 крафт самозаклеивающиеся 100шт./уп.</t>
  </si>
  <si>
    <t>Пакет д/стерил. бумжный. 200 х 350 крафт самозаклеивающиеся 100шт./уп.</t>
  </si>
  <si>
    <t>Пакет д/стерил. бумжный. 250 х 320 крафт самозаклеивающиеся 100шт./уп.</t>
  </si>
  <si>
    <t>Пакет д/стерил. комбинированный 60 х 100 самозаклеивающиеся 100шт./уп.</t>
  </si>
  <si>
    <t>1</t>
  </si>
  <si>
    <t>Пакет д/стерил. комбинированный 75 х 200 самозаклеивающиеся 100шт./уп.</t>
  </si>
  <si>
    <t>Пакет д/стерил. комбинированный 100 x 200 самозаклеивающиеся 100шт./уп.</t>
  </si>
  <si>
    <t>Пакет д/стерил. комбинированный 100 x 250 самозаклеивающиеся 100шт./уп.</t>
  </si>
  <si>
    <t>Пакет д/стерил. комбинированный 200 х 330 самозаклеивающиеся 100шт./уп.</t>
  </si>
  <si>
    <t>Пакет д/стерил. комбинированный 200 х 350 самозаклеивающиеся 100шт./уп</t>
  </si>
  <si>
    <t>Пакет д/стерил. комбинированный 300 х 450 самозаклеивающиеся 100шт./уп</t>
  </si>
  <si>
    <t>50/100/1000</t>
  </si>
  <si>
    <t xml:space="preserve">Шприц 2 (2,5) мл 3-х комп.c надетой иглой (0,6*30) Luer slip </t>
  </si>
  <si>
    <t xml:space="preserve">Шприц 5 (6) мл 3-х комп. с надетой иглой (0,7*40) Luer slip </t>
  </si>
  <si>
    <t xml:space="preserve">Шприц 10 (12) мл 3-х комп. с надетой иглой (0,8*40) Luer slip </t>
  </si>
  <si>
    <t xml:space="preserve">Шприц 20 (24) мл 3-х комп. с иглой (0,8*40) Luer slip </t>
  </si>
  <si>
    <t>Ника Розовый фламинго</t>
  </si>
  <si>
    <t xml:space="preserve">Китай, Индия  /РОССИЯ / Германия </t>
  </si>
  <si>
    <t>Кожный антисептик  для рук и поверхностей: "Дезитол А" (спирт не менее 60%),   флакон с распылит.: 1,0 литр ЕВРОфлакон</t>
  </si>
  <si>
    <t>10</t>
  </si>
  <si>
    <t>Дезинфицирующее средство Альтсепт 1 л</t>
  </si>
  <si>
    <t>"Master Uni" - Великобритания</t>
  </si>
  <si>
    <t>Бинты самофиксирующиеся (когезивные)</t>
  </si>
  <si>
    <t>Превис С.Р.Л., Италия</t>
  </si>
  <si>
    <t>Бактерицидный лейкопластырь</t>
  </si>
  <si>
    <t>400/5200</t>
  </si>
  <si>
    <t>240/3600</t>
  </si>
  <si>
    <t>1/250</t>
  </si>
  <si>
    <t>Салфетки дезинфицирующие "ОПТИДЕЗ" 125 х 170 мм, сменный блок 200 шт</t>
  </si>
  <si>
    <t>6</t>
  </si>
  <si>
    <t xml:space="preserve">Лейкопластырь бактерицидный (№ 1) на тканой основе (ткань Оксфорд) 2,5х7,2 см телесного цвета, с хлоргексидином </t>
  </si>
  <si>
    <t xml:space="preserve">Лейкопластырь бактерицидный (№ 1) на тканой основе (ткань Оксфорд) 6х10 см телесного цвета, с хлоргексидином </t>
  </si>
  <si>
    <t>Простынь о/р стер 70*80см пл.20г/м2 голубые</t>
  </si>
  <si>
    <t>МЕЛКИЙ ОПТ. Закупка от 1 тыс. руб. до 10 тыс. руб.</t>
  </si>
  <si>
    <t>Закупка от 10 тыс. руб. до  50 тыс. руб.</t>
  </si>
  <si>
    <t>0,03*12,3</t>
  </si>
  <si>
    <t xml:space="preserve"> 0,03*14,6</t>
  </si>
  <si>
    <t>0,03*15,0</t>
  </si>
  <si>
    <t>АНИКА/ "МедБелРос"/ МИЗ ВОРСМА</t>
  </si>
  <si>
    <t>4</t>
  </si>
  <si>
    <t>короб 0,075*10,7</t>
  </si>
  <si>
    <t>100/1000 /2000</t>
  </si>
  <si>
    <t>Ланцет автоматический Медланс плюс Универсал, игла 21G, глубина прокола 1,8 мм (синий, уп-ка 200 шт)</t>
  </si>
  <si>
    <t>Польша</t>
  </si>
  <si>
    <t>Жидкость электродная контактная высокопроводящая для ЭКГ,"Униспрей" -1,0 кг</t>
  </si>
  <si>
    <t>18</t>
  </si>
  <si>
    <t>Контейнер стерильный 30мл  без ложки для сбора биоматериалов</t>
  </si>
  <si>
    <t>короб/0,06*9,9</t>
  </si>
  <si>
    <t>короб 0,07*10,9</t>
  </si>
  <si>
    <t>Набор оториноларингологический "ЕваЛор",стерильный, ВОСЕМЬ ПРЕДМЕТОВ</t>
  </si>
  <si>
    <t>"ПОЛИМЕРНЫЕ ИЗДЕЛИЯ", РОССИЯ</t>
  </si>
  <si>
    <t>Набор оториноларингологический "ЕваЛор",стерильный, ТРИ ПРЕДМЕТА, (зеркало носовое,шпатель для языка, воронка ушная)</t>
  </si>
  <si>
    <t>300/4200</t>
  </si>
  <si>
    <r>
      <t xml:space="preserve">Салфетка </t>
    </r>
    <r>
      <rPr>
        <sz val="11"/>
        <rFont val="Times New Roman"/>
        <family val="1"/>
      </rPr>
      <t xml:space="preserve">прединъекционная дезинфицирующая с раствором спирта </t>
    </r>
    <r>
      <rPr>
        <b/>
        <sz val="11"/>
        <rFont val="Times New Roman"/>
        <family val="1"/>
      </rPr>
      <t>6*10 см</t>
    </r>
  </si>
  <si>
    <t>1000/30000</t>
  </si>
  <si>
    <t>1000/12000</t>
  </si>
  <si>
    <t>500/6000</t>
  </si>
  <si>
    <t>500/5000</t>
  </si>
  <si>
    <t>Пробирка центрифужная цилиндрическая Эппендорф с крышкой 0,2мл</t>
  </si>
  <si>
    <t>Пробирка центрифужная цилиндрическая Эппендорф с крышкой 0,5мл</t>
  </si>
  <si>
    <t>Пробирка центрифужная цилиндрическая Эппендорф с крышкой 1,5мл</t>
  </si>
  <si>
    <r>
      <t xml:space="preserve">Простыня нетканая н/с </t>
    </r>
    <r>
      <rPr>
        <b/>
        <sz val="11"/>
        <rFont val="Times New Roman"/>
        <family val="1"/>
      </rPr>
      <t>80*200 см SMS-20 (уп-ка 10 шт)Медкомплект</t>
    </r>
  </si>
  <si>
    <t>Простыня нетканая н/с 70*200 см SMS-20 (уп-ка 10 шт)Медкомплект</t>
  </si>
  <si>
    <t>Малайзия</t>
  </si>
  <si>
    <t xml:space="preserve"> Малайзия</t>
  </si>
  <si>
    <t xml:space="preserve">Лейкопластырь бактерицидный (№ 1) на тканой основе (ткань Оксфорд) 4х10 см телесного цвета, с хлоргексидином </t>
  </si>
  <si>
    <t xml:space="preserve">Антисептик кожный Астрадез СЕПТ 1 л, без спирта </t>
  </si>
  <si>
    <t>Наконечники 200 мкл с фильтром в штативе, желтые, стерильные, 96 шт/штат, 50 штат/кор</t>
  </si>
  <si>
    <t>96/4800</t>
  </si>
  <si>
    <t>"INTEGRAL", "Zhanjiang Star" / "INEKTA", SUYUN, - Китай</t>
  </si>
  <si>
    <r>
      <rPr>
        <b/>
        <sz val="11"/>
        <rFont val="Times New Roman"/>
        <family val="1"/>
      </rPr>
      <t>"АМС-МЕД", Россия              (тип  исполнения: клапан или  крышка:        +   трубка с атравматичным концом /</t>
    </r>
    <r>
      <rPr>
        <b/>
        <sz val="11"/>
        <color indexed="10"/>
        <rFont val="Times New Roman"/>
        <family val="1"/>
      </rPr>
      <t xml:space="preserve"> + с доп. наконечником)</t>
    </r>
  </si>
  <si>
    <t>40/50</t>
  </si>
  <si>
    <t xml:space="preserve">INTEGRAL,  INEKTA ,   "Хайянь"-Китай </t>
  </si>
  <si>
    <t xml:space="preserve">"Vogt Medical"                            </t>
  </si>
  <si>
    <t>"M.SHILLING Gmbh"</t>
  </si>
  <si>
    <t>Перинт Россия/Полиэфир Беларусь /Литопласт-мед/ Пластилаб Россия/ Plastilab Ливан</t>
  </si>
  <si>
    <t>БАХИЛЫ</t>
  </si>
  <si>
    <t>ПРОСТЫНИ</t>
  </si>
  <si>
    <r>
      <t>Простыня нетканая н/с</t>
    </r>
    <r>
      <rPr>
        <b/>
        <sz val="11"/>
        <color indexed="36"/>
        <rFont val="Times New Roman"/>
        <family val="1"/>
      </rPr>
      <t xml:space="preserve"> </t>
    </r>
    <r>
      <rPr>
        <b/>
        <sz val="11"/>
        <rFont val="Times New Roman"/>
        <family val="1"/>
      </rPr>
      <t>80*200 см SMS-17 в РУЛОНЕ с перфорацией (уп-ка: 100 шт.) Медкомплект</t>
    </r>
  </si>
  <si>
    <t>Простыня нетканая н/с 70*200 см SMS-20 в РУЛОНЕ с перфорацией    цвет: белый / голубой  (уп-ка: 100 шт.) Медкомплект</t>
  </si>
  <si>
    <t>Простыня нетканая н/с 80*200 см SMS-20 в РУЛОНЕ с перфорацией    цвет: белый / голубой  (уп-ка: 100 шт.) Медкомплект</t>
  </si>
  <si>
    <t>Беларусь</t>
  </si>
  <si>
    <t xml:space="preserve">Фарм-Глобал, Россия </t>
  </si>
  <si>
    <t>РФ</t>
  </si>
  <si>
    <t>Простыня нетканая н/с 70*140 см SMS-20 (уп-ка 10 шт)Медкомплект</t>
  </si>
  <si>
    <t>Вата Хирургическая по 1 кг</t>
  </si>
  <si>
    <t>Лейко</t>
  </si>
  <si>
    <t>Русвата</t>
  </si>
  <si>
    <t>Простынь о/р стер 70*140см пл.20 г/м2 голубые</t>
  </si>
  <si>
    <t>Простынь о/р стер 70*200см пл.20 г/м2 голубые</t>
  </si>
  <si>
    <t>Перчатки смотровые виниловые н/с неопудренные  S,M,L</t>
  </si>
  <si>
    <r>
      <t xml:space="preserve">Салфетка </t>
    </r>
    <r>
      <rPr>
        <sz val="11"/>
        <rFont val="Times New Roman"/>
        <family val="1"/>
      </rPr>
      <t xml:space="preserve">прединъекционная дезинфицирующая с раствором спирта </t>
    </r>
    <r>
      <rPr>
        <b/>
        <sz val="11"/>
        <rFont val="Times New Roman"/>
        <family val="1"/>
      </rPr>
      <t>11,0х12,5 см.</t>
    </r>
  </si>
  <si>
    <t>50/3000</t>
  </si>
  <si>
    <t>Шпатель терапевтический деревянный стерильный, 150 мм</t>
  </si>
  <si>
    <t>1500/6000</t>
  </si>
  <si>
    <t>Кружка Эсмарха одноразовая стерильная объемом: 1000 / 1500 / 1750 / 2000 мл. с КРЫШКОЙ и с трубкой и атравматичным концом (КК-1000/1500/1750/2000-Т2)</t>
  </si>
  <si>
    <t>Кружка Эсмарха одноразовая стерильная объемом: 1000 / 1500 / 1750 / 2000 мл. с КЛАПАНОМ и с трубкой и атравматичным концом (К-1000/1500/1750/2000/2500-Т2)</t>
  </si>
  <si>
    <t>Кружка Эсмарха одноразовая стерильная объемом 2500 мл. с КРЫШКОЙ и с трубкой и атравматичным концом (КК-2500-Т2)</t>
  </si>
  <si>
    <r>
      <t xml:space="preserve">Кружка Эсмарха одноразовая стерильная объемом: 1000 / 1500 / 1750 / 2000 мл.  </t>
    </r>
    <r>
      <rPr>
        <b/>
        <sz val="11"/>
        <color indexed="10"/>
        <rFont val="Times New Roman"/>
        <family val="1"/>
      </rPr>
      <t xml:space="preserve">с КЛАПАНОМ и с трубкой и доп. наконечником взрослым  (К-1000/1500/1750/2000-Т1) </t>
    </r>
  </si>
  <si>
    <r>
      <t xml:space="preserve">Кружка Эсмарха одноразовая стерильная объемом: 1000 / 1500 / 1750 / 2000 мл. </t>
    </r>
    <r>
      <rPr>
        <b/>
        <sz val="11"/>
        <color indexed="10"/>
        <rFont val="Times New Roman"/>
        <family val="1"/>
      </rPr>
      <t xml:space="preserve">с КРЫШКОЙ и с трубкой и доп. наконечником взрослым  (КК-1000/1500/1750/2000-Т1) </t>
    </r>
  </si>
  <si>
    <r>
      <t xml:space="preserve">Кружка Эсмарха одноразовая стерильная объемом 2500 мл. </t>
    </r>
    <r>
      <rPr>
        <b/>
        <sz val="11"/>
        <color indexed="10"/>
        <rFont val="Times New Roman"/>
        <family val="1"/>
      </rPr>
      <t xml:space="preserve">с КРЫШКОЙ: и с трубкой и доп. наконечником (КК-2500-Т1) </t>
    </r>
  </si>
  <si>
    <t xml:space="preserve"> Гигиеническая нестерильная ГОСТ 5556-81 (под заказ)</t>
  </si>
  <si>
    <r>
      <t xml:space="preserve">Вата Гигиеническая по 250 г </t>
    </r>
    <r>
      <rPr>
        <b/>
        <i/>
        <sz val="11"/>
        <color indexed="10"/>
        <rFont val="Times New Roman"/>
        <family val="1"/>
      </rPr>
      <t>(под заказ)</t>
    </r>
  </si>
  <si>
    <r>
      <t xml:space="preserve">Вата Гигиеническая по 100 г </t>
    </r>
    <r>
      <rPr>
        <b/>
        <i/>
        <sz val="11"/>
        <color indexed="10"/>
        <rFont val="Times New Roman"/>
        <family val="1"/>
      </rPr>
      <t>(под заказ)</t>
    </r>
  </si>
  <si>
    <r>
      <t xml:space="preserve">Вата Гигиеническаяо 50 г </t>
    </r>
    <r>
      <rPr>
        <b/>
        <i/>
        <sz val="11"/>
        <color indexed="10"/>
        <rFont val="Times New Roman"/>
        <family val="1"/>
      </rPr>
      <t>(под заказ)</t>
    </r>
  </si>
  <si>
    <t>Фармэль Россия  (70% этиловый спирт)</t>
  </si>
  <si>
    <t>Фармэль Россия (70% этиловый спирт)</t>
  </si>
  <si>
    <t>Ника</t>
  </si>
  <si>
    <t>Лейкопластырь, катушка 1х500 см ( синтетический каучук)</t>
  </si>
  <si>
    <t>Лейкопластырь, катушка 2х500 см ( синтетический каучук)</t>
  </si>
  <si>
    <t>Лейкопластырь, катушка 3х500 см ( синтетический каучук)</t>
  </si>
  <si>
    <t>Лейкопластырь, катушка 4х500 см ( синтетический каучук)</t>
  </si>
  <si>
    <t>Лейкопластырь, катушка 5х500 см ( синтетический каучук)</t>
  </si>
  <si>
    <t>Лейкопластырь, катушка 1х500 см ( смесь синтетических каучуков и оксида цинка)</t>
  </si>
  <si>
    <t>Лейкопластырь, катушка 2х500 см ( смесь синтетических каучуков и оксида цинка)</t>
  </si>
  <si>
    <t>Лейкопластырь, катушка 3х500 см ( смесь синтетических каучуков и оксида цинка)</t>
  </si>
  <si>
    <t>Лейкопластырь, катушка 4х500 см ( смесь синтетических каучуков и оксида цинка)</t>
  </si>
  <si>
    <t>Лейкопластырь, катушка 1х500 см (оксид цинка и натуральная каучуковая смола)</t>
  </si>
  <si>
    <t>Лейкопластырь, катушка 2х500 см (оксид цинка и натуральная каучуковая смола)</t>
  </si>
  <si>
    <t>Лейкопластырь, катушка 3х500 см (оксид цинка и натуральная каучуковая смола)</t>
  </si>
  <si>
    <t>Лейкопластырь, катушка 4х500 см (оксид цинка и натуральная каучуковая смола)</t>
  </si>
  <si>
    <t>Лейкопластырь, катушка 5х500 см (оксид цинка и натуральная каучуковая смола)</t>
  </si>
  <si>
    <t>36/1296</t>
  </si>
  <si>
    <t>12/432</t>
  </si>
  <si>
    <t>8/288</t>
  </si>
  <si>
    <t>20/720</t>
  </si>
  <si>
    <r>
      <t xml:space="preserve">48/1152 </t>
    </r>
  </si>
  <si>
    <t xml:space="preserve">24/576 </t>
  </si>
  <si>
    <t>24/576</t>
  </si>
  <si>
    <t>12/288</t>
  </si>
  <si>
    <r>
      <t xml:space="preserve">6/180 </t>
    </r>
  </si>
  <si>
    <r>
      <t xml:space="preserve">короб/0,06*19,5 </t>
    </r>
  </si>
  <si>
    <t>короб/0,05*19,5</t>
  </si>
  <si>
    <t>короб/0,08*28,0</t>
  </si>
  <si>
    <t>короб/0,05*18,5</t>
  </si>
  <si>
    <r>
      <t xml:space="preserve">короб/0,05*15,5 </t>
    </r>
  </si>
  <si>
    <t xml:space="preserve">Сана/КНР </t>
  </si>
  <si>
    <t>короб/0,04*7,25/ 0,38*0,28*0,19</t>
  </si>
  <si>
    <t>Стекло покровное 18х18х0,17</t>
  </si>
  <si>
    <r>
      <t xml:space="preserve">Кружка Эсмарха одноразовая стерильная объемом 2500 мл. </t>
    </r>
    <r>
      <rPr>
        <b/>
        <sz val="11"/>
        <color indexed="36"/>
        <rFont val="Times New Roman"/>
        <family val="1"/>
      </rPr>
      <t xml:space="preserve">с </t>
    </r>
    <r>
      <rPr>
        <b/>
        <sz val="11"/>
        <color indexed="20"/>
        <rFont val="Times New Roman"/>
        <family val="1"/>
      </rPr>
      <t>КЛАПАНОМ</t>
    </r>
    <r>
      <rPr>
        <b/>
        <sz val="11"/>
        <color indexed="36"/>
        <rFont val="Times New Roman"/>
        <family val="1"/>
      </rPr>
      <t xml:space="preserve"> и с трубкой и атравматичным концом (К-2500-Т2)</t>
    </r>
  </si>
  <si>
    <t xml:space="preserve">Лейкопластырь бактерицидный (№ 1) на тканой основе (ткань Оксфорд) 1,9х7,2 см телесного цвета, с хлоргексидином </t>
  </si>
  <si>
    <t>Церебрум-М, Китай</t>
  </si>
  <si>
    <t>Канюля кислородная назальная из ПВХ с трубкой 2 метра, стерильная р-ры: М (взрослый)</t>
  </si>
  <si>
    <t>Зеркало гортанное одноразовое диаметр: (р. L) d 22мм (стерильное)</t>
  </si>
  <si>
    <t>Загубник для эндоскопии полимерный, стерильный, 27х40х50 мм</t>
  </si>
  <si>
    <t>Фартук из ПВХ (винил) 90*120 см с завязками из нетканного материала</t>
  </si>
  <si>
    <t>Пробирка вакуумная для клинических исследований плазмы</t>
  </si>
  <si>
    <t>зеленый</t>
  </si>
  <si>
    <t>с Li-гепарином</t>
  </si>
  <si>
    <t>Пробирка вакуумная для определения глюкозы в крови</t>
  </si>
  <si>
    <t>серый</t>
  </si>
  <si>
    <t>фторид натрия + оксалат калия</t>
  </si>
  <si>
    <t>Пакет д/стерил. бумжный. 250 х 400 крафт самозаклеивающиеся 100шт./уп.</t>
  </si>
  <si>
    <t>Шприц инсулиновый U-100 двухдетальный 1,0 мл. в комплекте с иглой 0,4х13 мм</t>
  </si>
  <si>
    <t>Медпром Бобени Продакшен</t>
  </si>
  <si>
    <t>Канюля кислородная назальная из ПВХ с трубкой 2 метра, стерильная р-ры: L (взрослый)</t>
  </si>
  <si>
    <t xml:space="preserve">Ролепласт </t>
  </si>
  <si>
    <r>
      <t>Салфетки стерильные 5*5 №10, пл. 36 (</t>
    </r>
    <r>
      <rPr>
        <b/>
        <sz val="11"/>
        <color indexed="8"/>
        <rFont val="Calibri"/>
        <family val="2"/>
      </rPr>
      <t>±</t>
    </r>
    <r>
      <rPr>
        <b/>
        <sz val="11"/>
        <color indexed="8"/>
        <rFont val="Times New Roman"/>
        <family val="1"/>
      </rPr>
      <t>2) (8 сложений, общ. уп.)</t>
    </r>
  </si>
  <si>
    <t>Салфетки стерильные 7,5*7,5 №10, пл. 36 (±2) (8 сложений, общ. уп.)</t>
  </si>
  <si>
    <r>
      <t>Салфетки стерильные 5*5 №10, пл. 36 (</t>
    </r>
    <r>
      <rPr>
        <b/>
        <sz val="11"/>
        <color indexed="8"/>
        <rFont val="Calibri"/>
        <family val="2"/>
      </rPr>
      <t>±</t>
    </r>
    <r>
      <rPr>
        <b/>
        <sz val="11"/>
        <color indexed="8"/>
        <rFont val="Times New Roman"/>
        <family val="1"/>
      </rPr>
      <t>2) (8 сложений, инд. уп.)</t>
    </r>
  </si>
  <si>
    <t>Салфетки стерильные 7,5*7,5 №10, пл. 36 (±2) (8 сложений, инд. уп.)</t>
  </si>
  <si>
    <t>ООО "Верамед"/ Лейко</t>
  </si>
  <si>
    <t xml:space="preserve">«САНА» (Китай) </t>
  </si>
  <si>
    <t>Шприц одноразовый 2 мл 3-х компонентный игла 23 G (0.63*32 мм)</t>
  </si>
  <si>
    <t>Шприц одноразовый 3 мл 3-х компонентный игла 23 G (0.63*32 мм)</t>
  </si>
  <si>
    <t>Шприц одноразовый 5 мл 3-х компонентный игла 22 G (0.7*40 мм)</t>
  </si>
  <si>
    <t>Шприц одноразовый 10 мл 3-х компонентный игла 21 G (0.8*40 мм)</t>
  </si>
  <si>
    <t>Шприц одноразовый 20 мл 3-х компонентный игла 21G (0.8*40 мм)</t>
  </si>
  <si>
    <t>Шприц одноразовый 150 мл Жане наконечник для катетерной насадки</t>
  </si>
  <si>
    <t>Шприц одноразовый 20 мл 2-х компонентный игла приложена (0.8*40 мм)</t>
  </si>
  <si>
    <t>Шприц одноразовый 150 мл Жане наконечник под иглу</t>
  </si>
  <si>
    <t>фторид натрия + К2ЭДТА</t>
  </si>
  <si>
    <t>Системы инфузионные для переливания растворов с пластиковым шипом из ABC со встроенным дисковым фильтром и воздуховодом</t>
  </si>
  <si>
    <t>Системы трансфузионные для переливания крови с пластиковым шипом в пробку игла 1.2*40 мм</t>
  </si>
  <si>
    <t>Удлинитель медицинский с наконечником "Луер-Лок" внутренний диаметр 1.5 мм, длинной 1500 мм</t>
  </si>
  <si>
    <t>Удлинитель медицинский с наконечником "Луер-Лок" внутренний диаметр 1.5 мм, длинной 1500 мм светозащитный</t>
  </si>
  <si>
    <t>Катетер венозный с дополнительным портом  (+крылья) G - 14</t>
  </si>
  <si>
    <t>Катетер венозный с дополнительным портом  (+ крылья) G - 24</t>
  </si>
  <si>
    <t>Катетер венозный с дополнительным портом  (+крылья) G - 26</t>
  </si>
  <si>
    <t>Катетер венозный с дополнительным портом  (+ крылья) G-16-22</t>
  </si>
  <si>
    <t>Катетер венозный с дополнительным портом  (+крылья) G-14, 24</t>
  </si>
  <si>
    <t>Катетер венозный с дополнительным портом  (+ крылья) G-26</t>
  </si>
  <si>
    <t>Игла инъекционная стерильная 23G (0.6*25 мм)</t>
  </si>
  <si>
    <t>Игла инъекционная стерильная 23G (0.6*30 мм)</t>
  </si>
  <si>
    <t>Игла инъекционная стерильная 22G (0.7*40 мм)</t>
  </si>
  <si>
    <t>Игла инъекционная стерильная 21G (0.8*40 мм)</t>
  </si>
  <si>
    <t>Игла инъекционная стерильная 20G (0.9*40 мм)</t>
  </si>
  <si>
    <t>Игла инъекционная стерильная 18G (1.2*40 мм)</t>
  </si>
  <si>
    <t>Игла спинальная тип «Квинке» без проводника G16-25*88/90 мм</t>
  </si>
  <si>
    <t>Игла спинальная тип «Квинке» с проводником G25-27*90 мм</t>
  </si>
  <si>
    <t>Игла Сельдингера стерильная G-16. d-1.6 мм, длина - 100 мм</t>
  </si>
  <si>
    <t>Игла Сельдингера стерильная G-18. d-1.3 мм, длина - 90 мм</t>
  </si>
  <si>
    <t>Пробирка центрифужная цилиндрическая Эппендорф с крышкой 2мл</t>
  </si>
  <si>
    <t>Наконечник тип Эппендорф, 200-1000 мкл голубой</t>
  </si>
  <si>
    <t>Наконечник тип Гилсон, 200-1000 мкл голубой</t>
  </si>
  <si>
    <t>Жгут кровоостанавливающий резиновый 69х1.5 см</t>
  </si>
  <si>
    <t>Игла двухсторонняя с визуальной камерой  21G 1 1/2(0.8*38 мм)</t>
  </si>
  <si>
    <t>Игла двухсторонняя с визуальной камерой  21G 1 (0.8*25 мм)</t>
  </si>
  <si>
    <t>Игла двухсторонняя с визуальной камерой  22G 1 (0.7*38 мм)</t>
  </si>
  <si>
    <t>Игла двухсторонняя 18G (1.2*38 мм)</t>
  </si>
  <si>
    <t>Игла двухсторонняя 20G (0.9*38 мм)</t>
  </si>
  <si>
    <t>Игла двухсторонняя 21G (0.8*38 мм)</t>
  </si>
  <si>
    <t>Игла двухсторонняя 20G  (0,9*32мм)</t>
  </si>
  <si>
    <t>Игла двухсторонняя 22G 1 (0,7*38мм)</t>
  </si>
  <si>
    <t>Игла двухсторонняя 22G 1 (0,7*32мм)</t>
  </si>
  <si>
    <t>Игла двухсторонняя  21G 1 (0,8*32мм)</t>
  </si>
  <si>
    <t>Салфетки процедурные (нагрудные д/пациента) защитные 2-х слойные 330*445 мм (500 шт/уп)</t>
  </si>
  <si>
    <t>Салфетки спанлейс в рулоне с перфорацией 30х30 №100</t>
  </si>
  <si>
    <t>Полотенца одноразовое в рулонах впитывывающее 35х70 №50 (спанлейс)</t>
  </si>
  <si>
    <t>Простыня нетканая н/с 70*80 см SMS-20 в пачке №20</t>
  </si>
  <si>
    <t>Шапочка Шарлотта (белая, голубая)</t>
  </si>
  <si>
    <t>Бахилы п/эт. эконом (18 мкм) 2.2 гр. гладкие №100</t>
  </si>
  <si>
    <t>Бахилы п/эт. стандарт (20 мкм) 2.5 гр. гладкие №100</t>
  </si>
  <si>
    <t>Бахилы п/эт. прочные (26 мкм) 3.0 гр. гладкие №100</t>
  </si>
  <si>
    <t>Бахилы п/эт. особо прочные (30 мкм) 4.0 гр. гладкие №100</t>
  </si>
  <si>
    <t>Бахилы п/эт. эконом 1.8 гр. текстура №100</t>
  </si>
  <si>
    <t>Бахилы п/эт. эконом (18 мкм) 2.2 гр. текстура №100</t>
  </si>
  <si>
    <t>Бахилы п/эт. стандарт (20 мкм) 2.5 гр. текстура №100</t>
  </si>
  <si>
    <t>Бахилы п/эт. прочные (26 мкм) 3.00 гр. текстура №100</t>
  </si>
  <si>
    <t>Бахилы п/эт. особо прочные (30 мкм) 4.00 гр. текстурированные №100</t>
  </si>
  <si>
    <t>Перчатки латексные смотровые стерильные опудренные S, M, L, длина 240 мм</t>
  </si>
  <si>
    <t>Пластырь  для фиксации катетеров 6*8, №100</t>
  </si>
  <si>
    <t>Бинт ГИПСОВЫЙ (БСХ) 3*10, время захватывания 2-4 мин</t>
  </si>
  <si>
    <t>Бинт ГИПСОВЫЙ (БСХ) 3*15, время захватывания 2-4 мин</t>
  </si>
  <si>
    <t>Бинт ГИПСОВЫЙ (БСХ) 3*20, время захватывания 2-4 мин</t>
  </si>
  <si>
    <t>Бинт ГИПСОВЫЙ 3*10, время захватывания 5-10 мин</t>
  </si>
  <si>
    <t>Бинт ГИПСОВЫЙ 3*15, время захватывания 5-10 мин</t>
  </si>
  <si>
    <t>Бинт ГИПСОВЫЙ 3*20, время захватывания 5-10 мин</t>
  </si>
  <si>
    <t>Бинт эластичный трубчатый латексно-полиэфирный  №1 (10 см х 1,5 см)</t>
  </si>
  <si>
    <t>Бинт эластичный трубчатый латексно-полиэфирный  №2 (10 см х 2 см)</t>
  </si>
  <si>
    <t>Бинт эластичный трубчатый латексно-полиэфирный №3 (15 см х 2,5 см)</t>
  </si>
  <si>
    <t>Бинт эластичный трубчатый латексно-полиэфирный №4 (15 см х 3,0 см)</t>
  </si>
  <si>
    <t>Бинт эластичный трубчатый латексно-полиэфирный №5 (15 см х 3,5 см)</t>
  </si>
  <si>
    <t>Бинт эластичный трубчатый латексно-полиэфирный №6 (20 см х 4,0 см)</t>
  </si>
  <si>
    <t>Бинт эластичный 1.5 м*8 см с застежкой</t>
  </si>
  <si>
    <t>Бинт эластичный 1.5 м*10 см с застежкой</t>
  </si>
  <si>
    <t>Бинт эластичный 2 м*8 см с застежкой</t>
  </si>
  <si>
    <t>Бинт эластичный 2 м*10 см с застежкой</t>
  </si>
  <si>
    <t>Бинт эластичный 3 м*8 см с застежкой</t>
  </si>
  <si>
    <t>Бинт эластичный 4 м*8 см с застежкой</t>
  </si>
  <si>
    <t>Бинт эластичный 3 м*10 см с застежкой</t>
  </si>
  <si>
    <t>Бинт эластичный 4 м*10 см с застежкой</t>
  </si>
  <si>
    <t>Марля медицинская фасованная пл. 28 г/м2 отрез 2 м</t>
  </si>
  <si>
    <t>Марля медицинская фасованная пл. 28 г/м2 отрез 3 м</t>
  </si>
  <si>
    <t>Марля медицинская фасованная пл. 28 г/м2 отрез 5 м</t>
  </si>
  <si>
    <t>Марля медицинская фасованная пл. 28 г/м2 отрез 10 м</t>
  </si>
  <si>
    <t>Марля медицинская фасованная пл. 32 (-2) г/м2 отрез 2 м</t>
  </si>
  <si>
    <t>Марля медицинская фасованная пл. 32 (-2) г/м2 отрез 3 м</t>
  </si>
  <si>
    <t>Марля медицинская фасованная пл. 32 (-2) г/м2 отрез 5 м</t>
  </si>
  <si>
    <t>Марля медицинская фасованная пл. 32 (-2) г/м2 отрез 10 м</t>
  </si>
  <si>
    <t>Марля медицинская фасованная пл. 36 (-2) г/м2 отрез 2 м</t>
  </si>
  <si>
    <t>Марля медицинская фасованная пл. 36 (-2) г/м2 отрез 3 м</t>
  </si>
  <si>
    <t>Марля медицинская фасованная пл. 36 (-2) г/м2 отрез 5 м</t>
  </si>
  <si>
    <t>Марля медицинская фасованная пл. 36 (-2) г/м2 отрез 10 м</t>
  </si>
  <si>
    <t>Марля медицинская фасованная пл. 36 г/м2 отрез 2 м</t>
  </si>
  <si>
    <t>Марля медицинская фасованная пл. 36 г/м2 отрез 3 м</t>
  </si>
  <si>
    <t>Марля медицинская фасованная пл. 36 г/м2 отрез 5 м</t>
  </si>
  <si>
    <t>Марля медицинская фасованная пл. 36 г/м2 отрез 10 м ГОСТ</t>
  </si>
  <si>
    <t>Вата "Зиг-Заг" по 50 гр ГОСТ</t>
  </si>
  <si>
    <t>Вата "Зиг-Заг" по 100 гр ГОСТ</t>
  </si>
  <si>
    <t>Вата «Зиг-Заг» по 200 гр</t>
  </si>
  <si>
    <t>Вата хирургическая по 2,5 кг (кипа)</t>
  </si>
  <si>
    <t>Вата Хирургическая по 250 гр</t>
  </si>
  <si>
    <t>Вата Хирургическая по 100 гр</t>
  </si>
  <si>
    <t>Вата Хирургическая по 50 гр</t>
  </si>
  <si>
    <t>Вата Хирургическая по 25 гр</t>
  </si>
  <si>
    <t>Ватные диски №80 ТМ «Cotto Fleur classic»</t>
  </si>
  <si>
    <t>Ватные диски №100 ТМ «Cotto Fleur classic»</t>
  </si>
  <si>
    <t>Ватные диски №120 ТМ «Cotto Fleur classic»</t>
  </si>
  <si>
    <t>Ватные диски №80+20 ТМ «Cottolina»</t>
  </si>
  <si>
    <t>Ватные диски №100+20 ТМ «Cottolina»</t>
  </si>
  <si>
    <t>Ватные диски №120+20 ТМ «Cottolina»</t>
  </si>
  <si>
    <t>Ватные диски №150+25 ТМ «Cottolina»</t>
  </si>
  <si>
    <t>Ватные палочки №100 пакет "Cottolina"</t>
  </si>
  <si>
    <t>Ватные палочки №100 банка "Cottolina"</t>
  </si>
  <si>
    <t>Ватные палочки №200 пакет "Cottolina"</t>
  </si>
  <si>
    <t>Ватные палочки №200 банка "Cottolina"</t>
  </si>
  <si>
    <t>Ватные палочки №300 пакет "Cottolina"</t>
  </si>
  <si>
    <t>Салфетки стерильные 45*29 №5, пл.28</t>
  </si>
  <si>
    <t>Салфетки стерильные 16*14 №10, пл.28</t>
  </si>
  <si>
    <t>Салфетки стерильные 16*14 №20, пл.28</t>
  </si>
  <si>
    <t>Салфетка спиртовая 3.0*6.0 см для инъекций (70% этиловый спирт)</t>
  </si>
  <si>
    <t>Салфетка спиртовая 6.0*6.0 см для инъекций (70% этиловый спирт)</t>
  </si>
  <si>
    <t>Салфетка спиртовая 11.0*12.5 см (70% этиловый спирт)</t>
  </si>
  <si>
    <t>Салфетка спиртовая 13.5*18.5 см (70% этиловый спирт)</t>
  </si>
  <si>
    <t>Салфетки дезинфицир. "ДезКлинер" 125 х 175 мм, №200 шт. в банке-дозаторе</t>
  </si>
  <si>
    <t>Салфетки дезинфицир. "ДезКлинер" 125 х 175 мм, №200 шт. сменный блок</t>
  </si>
  <si>
    <t>Тетрасепт кожный антисептик 1 литр</t>
  </si>
  <si>
    <t>Контейнер 0.25 л для сбора острого инструментария (класс Б)</t>
  </si>
  <si>
    <t>Контейнер 0.5 л для сбора острого инструментария (класс Б и В)</t>
  </si>
  <si>
    <t>Контейнер 1.0 л для сбора острого инструментария (класс Б и В) круглый</t>
  </si>
  <si>
    <t>Контейнер 1.0 л для сбора острого инструментария (класс Б и В) квадратный</t>
  </si>
  <si>
    <t>Контейнер 1.5 л для сбора острого инструментария (класс Б и В)</t>
  </si>
  <si>
    <t>Контейнер 2.0 л для сбора острого инструментария (класс Б и В)</t>
  </si>
  <si>
    <t>Контейнер 2.5 л для сбора острого инструментария (класс Б и В)</t>
  </si>
  <si>
    <t>Контейнер 3.0 л для сбора органических отходов (класс Б и В)</t>
  </si>
  <si>
    <t>Контейнер 3.0 л для сбора острого инструментария (класс Б и В)</t>
  </si>
  <si>
    <t>Контейнер 6.0 л для сбора острого инструментария (класс Б и В)</t>
  </si>
  <si>
    <t>Пакет для утилизации мед. отходов, комплект:пакет с печатью,стяжка 300 х 330 мм (6 литров)</t>
  </si>
  <si>
    <t>Клеенка подкладная отрез 1м*80 см</t>
  </si>
  <si>
    <t>Клеенка подкладная отрез 2 м*80 см</t>
  </si>
  <si>
    <t>Клеенка подкладная отрез 1.5м*80 см</t>
  </si>
  <si>
    <t>Клеенка подкладная (п/м) 45м*84 см</t>
  </si>
  <si>
    <t>Клеенка подкладная с ПВХ покрытием, ширина 1.4 м, длина 25 м.</t>
  </si>
  <si>
    <t>Пипетка (стекл) в футляре</t>
  </si>
  <si>
    <t>Напальчник медицинский латексный</t>
  </si>
  <si>
    <t>Скарификатор детский центральное копье (2.7 мм)</t>
  </si>
  <si>
    <t>Скарификатор с центральным/боковым копьем (32 мм)</t>
  </si>
  <si>
    <t>Лезвие для скальпеля из углеродистой стали одноразовое стерильное р-ры: G10-36</t>
  </si>
  <si>
    <t>Трубка эндотрахеальная б/манжеты тип Мерфи ID 2.0-6.5</t>
  </si>
  <si>
    <t>Трубка эндотрахеальная с манжетой тип Мерфи ID 3.0-10.0</t>
  </si>
  <si>
    <t>Воздуховод ротовой Гведела СТЕРИЛЬНЫЙ № 00. 1. 2. 3. 4. 5. 6  (50 - 120 мм)</t>
  </si>
  <si>
    <t>Зонд аспирационный тип: «Капкон», «Вакон» длина: 40 - 54 см. СН-6-20 с в/к</t>
  </si>
  <si>
    <t>Набор ректальный однократного применения для колоногидротерапии №1 (d 18 мм), №2 (d 23 мм)</t>
  </si>
  <si>
    <t>Устройство для активного дренирования ран о/р стерильное с баллоном гофрированным 250 мл</t>
  </si>
  <si>
    <t>Устройство для активного дренирования ран о/р стерильное с баллоном гофрированным 500 мл</t>
  </si>
  <si>
    <t>Устройство для ирригоскопии и кишечных промываний, исполнение 1, (наконечник детский d 16 мм/ наконечник взрослый d 23 мм)</t>
  </si>
  <si>
    <t>Гель для УЗИ «Медиагель» 0.25 кг средней вязкости (Голубой или Бесцветный)</t>
  </si>
  <si>
    <t>Гель для УЗИ «Медиагель» 0.25 кг высокой вязкости (Голубой или Бесцветный)</t>
  </si>
  <si>
    <t>Гель для УЗИ «Медиагель» 1.0 кг высокой вязкости (Голубой или Бесцветный)</t>
  </si>
  <si>
    <t>Гель для УЗИ «Медиагель» 5.0 кг средней вязкости (Голубой или Бесцветный)</t>
  </si>
  <si>
    <t>Гель для УЗИ «Медиагель» 5.0 кг высокой вязкости (Голубой или Бесцветный)</t>
  </si>
  <si>
    <t>Дозирующее устройство для канистры 1.0 л</t>
  </si>
  <si>
    <t>Дозирующее устройство для канистры 5.0 л</t>
  </si>
  <si>
    <t>Гель для ЭКГ, РЭГ, ЭЭГ, ЭМГ "Униагель" (бесцветный) - 0,25 кг</t>
  </si>
  <si>
    <t>Гель для ЭКГ, РЭГ, ЭЭГ, ЭМГ "Униагель" (бесцветный) - 1,0 кг</t>
  </si>
  <si>
    <t>Гель для ЭКГ, РЭГ, ЭЭГ, ЭМГ "Униагель" (бесцветный) - 5,0 кг</t>
  </si>
  <si>
    <t>Презерватив/наконечник для УЗИ №1 (без смазки, без накопителя) прозрачный d-28 мм</t>
  </si>
  <si>
    <t>Зонд урогенитальный тип «В» ложка Фолькмана стерильный</t>
  </si>
  <si>
    <t>Зонд урогенитальный тип "А" универсальный стерильный</t>
  </si>
  <si>
    <t>Зонд урогенитальный тип "D-1" Цитощетка, с полимерным шариком  стерильный</t>
  </si>
  <si>
    <t>Зонд урогенитальный тип "Е-1"/ "G" шпатель  Эйра  стерильный с перфорацией лопаток</t>
  </si>
  <si>
    <t>Зонд урогенитальный тип «Е-2» шпатель Эйра стерильный</t>
  </si>
  <si>
    <t>Зонд урогенитальный тип «F-1» Cervix Brush / (Cyto Brush) стерильный</t>
  </si>
  <si>
    <t>Зонд урогенитальный тип «F-2» Cervix Brush Plus стерильный</t>
  </si>
  <si>
    <t>Зонд урогенитальный тип «F-3» Cervix Brush стерильный</t>
  </si>
  <si>
    <t>Мочеприемник (детский) педиатрический стерильный 100 мл</t>
  </si>
  <si>
    <t>Мочеприемник (детский) педиатрический стерильный 200 мл</t>
  </si>
  <si>
    <t>Мочеприемник стерильный 1000 мл</t>
  </si>
  <si>
    <t>Мочеприемник стерильный 2000 мл</t>
  </si>
  <si>
    <t>Катетер Нелатона (урогенитальный) женский СН-6-20 /20 см./</t>
  </si>
  <si>
    <t>Контейнер стерильный 60 мл со шпателем для сбора биоматериалов</t>
  </si>
  <si>
    <t>Контейнер стерильный 60 мл для сбора биоматериалов</t>
  </si>
  <si>
    <t>Контейнер стерильный 120 мл для сбора биоматериалов</t>
  </si>
  <si>
    <t>Контейнер стерильный 125 мл для сбора биоматериалов</t>
  </si>
  <si>
    <t>Контейнер стерильный 250 мл  для сбора биоматериалов</t>
  </si>
  <si>
    <t>Бумага  для УЗИ СОВМЕСТИМАЯ (для Sony: UPP-110HD / Mitsubishi: K65HM) 110 мм х 20 м Тип-II</t>
  </si>
  <si>
    <t>Термобумага  для УЗИ рулонная SONY UPP-110S, 110 мм х 20 м, Тип I (стандартная) ОРИГИНАЛ</t>
  </si>
  <si>
    <t>Бинт нестерильный пл.28 г/м2, 5м*10 см (Размер ТУ)</t>
  </si>
  <si>
    <t>Бинт нестерильный пл.28 г/м2, 7м*14 см (Размер ТУ)</t>
  </si>
  <si>
    <t>Бинт стерильный пл.28 г/м2, 5 м*10 см (Размер ТУ)</t>
  </si>
  <si>
    <t>Бинт стерильный пл.28 г/м2, 7 м*14 см (Размер ТУ)</t>
  </si>
  <si>
    <t>Бинт нестерильный в инд. уп. пл.28 г/м2, 5м*10 см (Размер ТУ)</t>
  </si>
  <si>
    <t>Бинт нестерильный в инд. уп. пл.28 г/м2, 7 м*14 см (Размер ТУ)</t>
  </si>
  <si>
    <t>Бинт стерильный пл.28 г/м2, 5 м*10 см (Размер ГОСТ)</t>
  </si>
  <si>
    <t>Бинт стерильный пл.28(+-2) г/м2, 7 м*14 см (Размер ГОСТ)</t>
  </si>
  <si>
    <t>Бинт стерильный пл.28(+-2) г/м2, 10 м*16 см</t>
  </si>
  <si>
    <t>Бинт нестерильный пл.32(-2) г/м2, 5 м*10 см</t>
  </si>
  <si>
    <t>Бинт нестерильный пл.32(-2) г/м2, 7 м*14 см</t>
  </si>
  <si>
    <t>Бинт нестерильный пл.32(-2) г/м2, 10 м*16 см</t>
  </si>
  <si>
    <t>Бинт нестерильный пл.32(-2) г/м2 в инд. уп. 5 м*10 см</t>
  </si>
  <si>
    <t>Бинт нестерильный пл.32(-2) г/м2 в инд. уп. 7 м*14 см</t>
  </si>
  <si>
    <t>Бинт нестерильный пл.32(-2) г/м2 в инд. уп. 10 м*16 см</t>
  </si>
  <si>
    <t>Бинт стерильный пл.32 (-2) г/м2, 5 м*10 см</t>
  </si>
  <si>
    <t>Бинт стерильный пл.32 (-2) г/м2, 7 м*14 см</t>
  </si>
  <si>
    <t>Бинт стерильный пл.32 (-2) г/м2, 10 м*16 см</t>
  </si>
  <si>
    <t>Бинт нестерильный пл.36(-2) г/м2, 5 м*10 см</t>
  </si>
  <si>
    <t>Бинт нестерильный пл.36(-2) г/м2, 7 м*14 см</t>
  </si>
  <si>
    <t>Бинт нестерильный в инд. уп. пл.36(-2) г/м2, 5 м*10 см</t>
  </si>
  <si>
    <t>Бинт нестерильный в инд. уп. пл.36(-2) г/м2, 7 м*14 см</t>
  </si>
  <si>
    <t>Бинт стерильный пл.36(-2) г/м2, 7 м*14 см</t>
  </si>
  <si>
    <t>Бинт стерильный пл.36(-2) г/м2, 5 м*10 см</t>
  </si>
  <si>
    <t>Бинт нестерильный пл.36 г/м2, 5 м*10 см ГОСТ</t>
  </si>
  <si>
    <t>Бинт нестерильный пл.36 г/м2, 7 м*14 см ГОСТ</t>
  </si>
  <si>
    <t>Бинт нестерильный в инд. уп. пл.36 г/м2, 5 м*10 см</t>
  </si>
  <si>
    <t>Бинт нестерильный в инд. уп. пл.36 г/м2, 7 м*14 см</t>
  </si>
  <si>
    <t>Бинт стерильный пл.36 г/м2, 5 м*10 см</t>
  </si>
  <si>
    <t>Бинт стерильный пл.36 г/м2, 7 м*14 см</t>
  </si>
  <si>
    <t>Бинт нестерильный пл.36 г/м2, 10 м*16 см</t>
  </si>
  <si>
    <t>Бинт нестерильный пл.36 г/м2 в инд. уп. 10 м*16 см</t>
  </si>
  <si>
    <t>Бинт стерильный пл.36 г/м2, 10 м*16 см</t>
  </si>
  <si>
    <r>
      <t xml:space="preserve">Вата Хирургическая в рулонах 20 кг (фасовка по 1 кг) </t>
    </r>
    <r>
      <rPr>
        <b/>
        <sz val="11"/>
        <color indexed="10"/>
        <rFont val="Times New Roman"/>
        <family val="1"/>
      </rPr>
      <t>цена за кг</t>
    </r>
  </si>
  <si>
    <r>
      <t xml:space="preserve">Вата Хирургическая в рулонах 20 кг (фасовка по 2.5 кг) </t>
    </r>
    <r>
      <rPr>
        <b/>
        <sz val="11"/>
        <color indexed="10"/>
        <rFont val="Times New Roman"/>
        <family val="1"/>
      </rPr>
      <t>цена за кг</t>
    </r>
  </si>
  <si>
    <t>Губка гемостатическая кровоостанавливающая коллагеновая 50 х 50 мм. №1</t>
  </si>
  <si>
    <t>Лужский завод «Белкозин», Россия</t>
  </si>
  <si>
    <t>Дезинфицирующее средство в виде хлорсодержащих быстрорастворимых таблеток: "ОКА-Таб"  вес: 1000 гр.  (300 таблеток в банке)</t>
  </si>
  <si>
    <t>Набор гинекологический тип №2+ "Юнона" (зеркало по Куско, подкладная салфетка 40*60, перчатки р-р М,шпатель Эйра и бахилы в капсуле)</t>
  </si>
  <si>
    <t>Набор гинекологический тип №3 "Юнона" (зеркало по Куско, подкладная салфетка 40*60, перчатки р-р М, ложка Фолькмана)</t>
  </si>
  <si>
    <t>Набор гинекологический тип №4 "Юнона" (зеркало по Куско, подкладная салфетка 40*60, перчатки р-р М, цитощетка)</t>
  </si>
  <si>
    <t>Набор гинекологический тип №5 "Юнона" (зеркало по Куско, подкладная салфетка 40*60, перчатки опудренные р-р М, ложка Фолькмана, шпатель Эйера, цитощетка, 2 предметных стекла)</t>
  </si>
  <si>
    <t xml:space="preserve">Халат хирургический нестер. 135 см, плотн. 25 г/м2, рукав на манжете </t>
  </si>
  <si>
    <t>Шприц одноразовый 2 мл 2-х компонентный игла надета (0.6*30 мм)</t>
  </si>
  <si>
    <t>Шприц одноразовый 10 мл 2-х компонентный игла надета (0.8*40 мм)</t>
  </si>
  <si>
    <t>Шприц одноразовый 5 мл 2-х компонентный игла надета (0.7*40 мм)</t>
  </si>
  <si>
    <t>короб/0,048*5,5</t>
  </si>
  <si>
    <t>Мешок патологоанатомический с молнией 0,8 х 2,1 м. с (ручками), (пл. 200 мкм)</t>
  </si>
  <si>
    <t>АЗРИ</t>
  </si>
  <si>
    <t>ТЕРМОМЕТР в пластиковом футляре (без ртути)</t>
  </si>
  <si>
    <t>Перчатки смотровые латексные  н/с неопудр. , текстурир. р-ры S, M, L длина 240 мм</t>
  </si>
  <si>
    <t>Игла двухсторонняя 23G 1 (0,6*32мм)</t>
  </si>
  <si>
    <t>Игла двухсторонняя 23G 1 (0,6*38мм)</t>
  </si>
  <si>
    <t>Игла двухсторонняя с визуальной камерой  23G 1 (0.6*38 мм)</t>
  </si>
  <si>
    <t>Игла двухсторонняя 18G (1.2*32 мм)</t>
  </si>
  <si>
    <t>Группа СТК ООО</t>
  </si>
  <si>
    <t>Корея</t>
  </si>
  <si>
    <t>Пакет перевязочный 1-й помощи с 2-мя подушками пл. 28</t>
  </si>
  <si>
    <t>Пакет перевязочный 1-й помощи с 2-мя подушками пл. 36</t>
  </si>
  <si>
    <r>
      <t>Вата Хирургическая кипная по 50 кг</t>
    </r>
    <r>
      <rPr>
        <b/>
        <i/>
        <sz val="11"/>
        <color indexed="10"/>
        <rFont val="Times New Roman"/>
        <family val="1"/>
      </rPr>
      <t xml:space="preserve">  (под заказ)</t>
    </r>
  </si>
  <si>
    <r>
      <t xml:space="preserve">Вата Хирургическая кипная по 30 кг </t>
    </r>
    <r>
      <rPr>
        <b/>
        <i/>
        <sz val="11"/>
        <color indexed="10"/>
        <rFont val="Times New Roman"/>
        <family val="1"/>
      </rPr>
      <t xml:space="preserve">  (под заказ)</t>
    </r>
  </si>
  <si>
    <r>
      <t xml:space="preserve">Вата Хирургическая кипная по 20 кг </t>
    </r>
    <r>
      <rPr>
        <b/>
        <i/>
        <sz val="11"/>
        <color indexed="10"/>
        <rFont val="Times New Roman"/>
        <family val="1"/>
      </rPr>
      <t xml:space="preserve">  (под заказ)</t>
    </r>
  </si>
  <si>
    <t>Губка гемостатическая кровоостанавливающая коллагеновая 90 х 90 мм. №1</t>
  </si>
  <si>
    <t>Жгут венозный с застежкой: взрослый 400х25 мм.</t>
  </si>
  <si>
    <t>Жгут венозный с застежкой: детский 350х25 мм.</t>
  </si>
  <si>
    <t>50/2500</t>
  </si>
  <si>
    <t>52/2500</t>
  </si>
  <si>
    <t>25/1500</t>
  </si>
  <si>
    <t>Бахилы мед.о/р UNITE "Эконом" 1,8гр (18 мкм)</t>
  </si>
  <si>
    <t>Бахилы мед.о/р UNITE "Эконом плюс" 2,2гр (22 мкм)</t>
  </si>
  <si>
    <t xml:space="preserve">Бахилы мед.о/р UNITE "Стандарт"2,5гр (25 мкм) </t>
  </si>
  <si>
    <t>Бахилы мед.о/р UNITE "Оптимал"3,2 гр (30 мкм)</t>
  </si>
  <si>
    <t xml:space="preserve"> Юнт Прод Россия</t>
  </si>
  <si>
    <t>Фармэль, Россия</t>
  </si>
  <si>
    <t>Пеленки гигиенические 60*60 №30</t>
  </si>
  <si>
    <t>Пеленки гигиенические 60*90 №30</t>
  </si>
  <si>
    <t>Dailee Россия</t>
  </si>
  <si>
    <t>Катетер Фолея 2-ходовой, латекс, покрыт силиконом, р-ры: СН-06-10 / 24-30</t>
  </si>
  <si>
    <t>Катетер Фолея 2-х ходовой латекс  покрыт силиконом р-ры: СН-12-22</t>
  </si>
  <si>
    <t>Германия</t>
  </si>
  <si>
    <t>Зеркало гинекологическое по Куско стерильное прозрачное S</t>
  </si>
  <si>
    <t xml:space="preserve">    M-120 шт</t>
  </si>
  <si>
    <t>S-130шт</t>
  </si>
  <si>
    <t>Шприц туберкулиновый двухдетальный 1,0 мл. в комплекте с иглой 0,4х13 мм</t>
  </si>
  <si>
    <t>Бинт нестерильный пл. 28(+-2) г/м2 в инд. уп. 10 м*16 см</t>
  </si>
  <si>
    <t>Бинт нестерильный пл. 28(+-2) г/м2, 10 м*16 см</t>
  </si>
  <si>
    <t>Перчатки хирург. стерил. анатом.формы  неопудр.</t>
  </si>
  <si>
    <t>MASTER UNI UNFIX Лейкопластырь 1 х 500 см на тканевой основе</t>
  </si>
  <si>
    <t>MASTER UNI UNFIX Лейкопластырь 2 х 500 см на тканевой основе</t>
  </si>
  <si>
    <t>MASTER UNI UNFIX Лейкопластырь 3 х 500 см на тканевой основе</t>
  </si>
  <si>
    <t>MASTER UNI UNFIX Лейкопластырь 4 х 500 см на тканевой основе</t>
  </si>
  <si>
    <t>MASTER UNI UNFIX Лейкопластырь 5 х 500 см на тканевой основе</t>
  </si>
  <si>
    <t>PharmLine Ltd., Великобритания</t>
  </si>
  <si>
    <t>48/720</t>
  </si>
  <si>
    <t>24/360</t>
  </si>
  <si>
    <t>18/432</t>
  </si>
  <si>
    <t>12/180</t>
  </si>
  <si>
    <t>MASTER UNI UNIPORE Лейкопластырь 1 х 500 см на нетканой основе</t>
  </si>
  <si>
    <t>MASTER UNI UNIPORE Лейкопластырь 2 х 500 см на нетканой основе</t>
  </si>
  <si>
    <t>MASTER UNI UNIPORE Лейкопластырь 3 х 500 см на нетканой основе</t>
  </si>
  <si>
    <t>MASTER UNI UNIPORE Лейкопластырь 4 х 500 см на нетканой основе</t>
  </si>
  <si>
    <t>MASTER UNI UNIPORE Лейкопластырь 5 х 500 см на нетканой основе</t>
  </si>
  <si>
    <t>Лейкопластырь на нетканой основе (нетканая основа из микропористой целлюлозы)</t>
  </si>
  <si>
    <t>Лейкопластырь на прозрачной полимерной основе с перфорацией.</t>
  </si>
  <si>
    <t>MASTER UNI UNIFILM Лейкопластырь 1 х 500 см на полимерной основе</t>
  </si>
  <si>
    <t>MASTER UNI UNIFILM Лейкопластырь 2 х 500 см на полимерной основе</t>
  </si>
  <si>
    <t>MASTER UNI UNIFILM Лейкопластырь 3 х 500 см на полимерной основе</t>
  </si>
  <si>
    <t>MASTER UNI UNIFILM Лейкопластырь 4 х 500 см на полимерной основе</t>
  </si>
  <si>
    <t>MASTER UNI UNIFILM Лейкопластырь 5 х 500 см  на полимерной основе</t>
  </si>
  <si>
    <t>48/2304</t>
  </si>
  <si>
    <t>24/1440</t>
  </si>
  <si>
    <t>18/864</t>
  </si>
  <si>
    <t>12/576</t>
  </si>
  <si>
    <t xml:space="preserve">Евромарля, ширина 80 см, длина 2000 м, пл. 36 (-2) г/м2 </t>
  </si>
  <si>
    <t>Зеркало гинекологическое по Куско стерильное прозрачное  М</t>
  </si>
  <si>
    <t>Зеркало гинекологическое по Куско стерильное прозрачное  L</t>
  </si>
  <si>
    <t>Зонд урогенитальный тип А2 о/р стер. универсальный</t>
  </si>
  <si>
    <t>Медицинские изделия, Россия</t>
  </si>
  <si>
    <t>Мочеприемник стерильный 750 мл</t>
  </si>
  <si>
    <t>Контейнер 6.0 л для сбора органических отходов (класс Б и В)</t>
  </si>
  <si>
    <t>Маска 3-х слойная на резинке голубая</t>
  </si>
  <si>
    <t>Шприц одноразовый 1 мл (инсулин/туберкулин) игла 27G (0.4*13 мм)</t>
  </si>
  <si>
    <t>Шприц одноразовый 50 мл 3-х комп. Luer-Lock игла (1.2х40) 18 G полибэг</t>
  </si>
  <si>
    <t>Лейкопластырь бактерицидный на полимерной основе 2,3*7,2 см</t>
  </si>
  <si>
    <t>Шприц одноразовый 50 мл 3-х компонентный с иглой Luer-Lock для шприц. насосов</t>
  </si>
  <si>
    <t>Шприц одноразовый 50 мл 3-х компонентный игла 18G (1.2*40 мм)</t>
  </si>
  <si>
    <t>Халат хирургический стерильный 140 см, р-р 52-54 плот.25 г/м2, рукав на манжете</t>
  </si>
  <si>
    <t>Бумага для УЗИ Super ULSTAR-1100S (110ммх20м), тип I</t>
  </si>
  <si>
    <t>Игла-бабочка соединение для пробирок 20G 0,9*19 мм дл.30см</t>
  </si>
  <si>
    <t xml:space="preserve">Игла-бабочка соединение для пробирок 21G 0,8*19 мм дл.30см </t>
  </si>
  <si>
    <t>Игла-бабочка соединение для пробирок 23G 0,6*19 мм дл.24см</t>
  </si>
  <si>
    <t xml:space="preserve">Игла-бабочка соединение для пробирок 23G 0,6*19 мм дл.30см </t>
  </si>
  <si>
    <t>Игла-бабочка соединение для пробирок 27G 0,4*19 мм дл.30см</t>
  </si>
  <si>
    <t xml:space="preserve">Шпатель терапевтический деревянный стерильный, 140 мм </t>
  </si>
  <si>
    <t>Катетер Фолея 2-х ходовой латекс  покрыт силиконом р-ры: СН-06-10/24-30</t>
  </si>
  <si>
    <t>Катетер Фолея 2-х ходовой латекс покрыт силиконом р-ры: СН-12-22</t>
  </si>
  <si>
    <t>Пакет перевязочный 1-й помощи с 1 подушкой пл. 28</t>
  </si>
  <si>
    <r>
      <t xml:space="preserve">Салфетка </t>
    </r>
    <r>
      <rPr>
        <sz val="11"/>
        <rFont val="Times New Roman"/>
        <family val="1"/>
      </rPr>
      <t xml:space="preserve">прединъекционная дезинфицирующая с раствором спирта </t>
    </r>
    <r>
      <rPr>
        <b/>
        <sz val="11"/>
        <rFont val="Times New Roman"/>
        <family val="1"/>
      </rPr>
      <t>5,6*6,5 см</t>
    </r>
  </si>
  <si>
    <t>100/6000</t>
  </si>
  <si>
    <t>Фармэль Россия(70% этиловый спирт)</t>
  </si>
  <si>
    <t>Гель для УЗИ «Медиагель» 1.0 кг средней вязкости (Голубой или Бесцветный)</t>
  </si>
  <si>
    <t>Ватные палочки №100 пакет "Cotto Fleur classic"</t>
  </si>
  <si>
    <t>Ватные палочки №100 банка "Cotto Fleur classic"</t>
  </si>
  <si>
    <t>Ватные палочки №200 пакет "Cotto Fleur classic"</t>
  </si>
  <si>
    <t>Ватные палочки №200 банка "Cotto Fleur classic"</t>
  </si>
  <si>
    <t>Вата «Зиг-Заг» по 250 гр</t>
  </si>
  <si>
    <t>Электроды для ЭКГ - одноразовые  (D-50 мм) - для стандартных ЭКГ исследований: твердый гель Ag/AgCl, мониторинг + покой  (уп-ка: 40 шт.)  /TOP TRACE - Италия/ </t>
  </si>
  <si>
    <t>Электроды для ЭКГ - одноразовые  (D-50 мм) - для стресс-теста и холтеровского мониторирования:  жидкий гель (уп-ка: 30)  /"TOP TRACE" - Италия/ </t>
  </si>
  <si>
    <t>Электроды для ЭКГ - одноразовые 42 х 45 мм - универсальный, для ЭКГ исследований и холтеровского мониторирования, твердый гель (уп-ка: 50 шт.)  /Ceracarta - Италия/</t>
  </si>
  <si>
    <t>Электроды для ЭКГ -одноразовые (D-55) жидкий гель (уп.25шт)/Сeracarta</t>
  </si>
  <si>
    <t>Срок годности</t>
  </si>
  <si>
    <t>07.24/12.24</t>
  </si>
  <si>
    <t>Количество</t>
  </si>
  <si>
    <t xml:space="preserve">Лейкопластырь на нетканевой основе 5х500 см в картонной упаковке. </t>
  </si>
  <si>
    <t xml:space="preserve">Лейкопластырь на нетканевой основе  5х500 см в пластик.пенале. </t>
  </si>
  <si>
    <t>Сана, Китай</t>
  </si>
  <si>
    <t>Салфетка спиртовая 3.0*6.5 см для инъекций (70% этиловый спирт)</t>
  </si>
  <si>
    <t>короб/0,021*4,0</t>
  </si>
  <si>
    <t>800/4000</t>
  </si>
  <si>
    <r>
      <rPr>
        <b/>
        <sz val="11"/>
        <color indexed="10"/>
        <rFont val="Times New Roman"/>
        <family val="1"/>
      </rPr>
      <t>Грани,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Россия (70% этиловый спирт)</t>
    </r>
  </si>
  <si>
    <t>Салфетка спиртовая 5.6*6.5 см для инъекций (70% этиловый спирт)</t>
  </si>
  <si>
    <t>Салфетка спиртовая 6.0*10.0 см для инъекций (70% этиловый спирт)</t>
  </si>
  <si>
    <t>короб/0,021*4,0/ 0,38*0,28*0,19</t>
  </si>
  <si>
    <t>400/2000</t>
  </si>
  <si>
    <t>250/1250</t>
  </si>
  <si>
    <t>Простынь о/р стер 80*200см пл.20 г/м2 голубые</t>
  </si>
  <si>
    <r>
      <t xml:space="preserve">Простыня нетканая н/с 70*80 см SMS-20 в РУЛОНЕ с перфорацией, цвет: </t>
    </r>
    <r>
      <rPr>
        <b/>
        <sz val="11"/>
        <color indexed="36"/>
        <rFont val="Times New Roman"/>
        <family val="1"/>
      </rPr>
      <t>белый</t>
    </r>
    <r>
      <rPr>
        <b/>
        <sz val="11"/>
        <color indexed="12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(уп-ка 200 шт.) Медкомплект</t>
    </r>
  </si>
  <si>
    <r>
      <t xml:space="preserve">Простыня нетканая н/с 70*80 см SMS-20 в РУЛОНЕ с перфорацией, цвет: </t>
    </r>
    <r>
      <rPr>
        <b/>
        <sz val="11"/>
        <rFont val="Times New Roman"/>
        <family val="1"/>
      </rPr>
      <t xml:space="preserve"> голубой (уп-ка 200 шт.) Медкомплект</t>
    </r>
  </si>
  <si>
    <t xml:space="preserve">Салфетка пропитанная раствором аммиака 3*6 </t>
  </si>
  <si>
    <t>7137 шт</t>
  </si>
  <si>
    <t>9148 шт</t>
  </si>
  <si>
    <t>Грелки резиновые А - 1 (1 литр) ГОСТ 3303-94 в упаковке с европодвесом</t>
  </si>
  <si>
    <t>Грелки резиновые А - 2 (2 литра) ГОСТ 3303-94 в упаковке с европодвесом</t>
  </si>
  <si>
    <t>Грелки резиновые А - 3 (3 литра) ГОСТ 3303-94 в упаковке с европодвесом</t>
  </si>
  <si>
    <t>Жгут кровоостанавливающий резиновый типа Эсмарха (1400х25мм)</t>
  </si>
  <si>
    <t>Зонд - обтуратор пищеводно-желудочный (т. Блекмора) №18,23</t>
  </si>
  <si>
    <t>Катетеры самоудерживающиеся крупноголовчатые типа Пеццера №№ 18-36</t>
  </si>
  <si>
    <t>Катетеры самоудерживающиеся крупноголовчатые типа Пеццера №№ 18-36  в индивидуальной упаковке</t>
  </si>
  <si>
    <t>Круги подкладные резиновые №1 (Ø 300х95 мм)</t>
  </si>
  <si>
    <t>Круги подкладные резиновые №2 (Ø380х130 мм)</t>
  </si>
  <si>
    <t>Круги подкладные резиновые №3 (Ø 450х140 мм)</t>
  </si>
  <si>
    <t>Кружки Эсмарха резиновые    №  1  ( 1,0 л ) в упаковке с европодвесом</t>
  </si>
  <si>
    <t>Кружки Эсмарха резиновые    №  2 ( 1,5 л ) в упаковке с европодвесом</t>
  </si>
  <si>
    <t>Кружки Эсмарха резиновые    №  3 ( 2,0 л ) в упаковке с европодвесом</t>
  </si>
  <si>
    <t>Кольца маточные резиновые №  1  (Ø 65 мм) в герметичной упаковке</t>
  </si>
  <si>
    <t>Кольца маточные резиновые №  2  (Ø 68 мм) в герметичной упаковке</t>
  </si>
  <si>
    <t>Кольца маточные резиновые №  3  (Ø 80 мм) в герметичной упаковке</t>
  </si>
  <si>
    <t>Спринцовки пластизольные с мягким наконечником  А № 1 (35 мл)</t>
  </si>
  <si>
    <t>Спринцовки пластизольные с мягким наконечником  А № 3 (110 мл)</t>
  </si>
  <si>
    <t xml:space="preserve">Спринцовки пластизольные с мягким наконечником  А № 6 (210 мл) </t>
  </si>
  <si>
    <t>Спринцовки резиновые А № 1 (30 мл) в индивидуальной упаковке</t>
  </si>
  <si>
    <t>Спринцовки резиновые А № 3 (90 мл) в индивидуальной упаковке</t>
  </si>
  <si>
    <t>Трубки ректальные газоотводные №№ 15,18,21,27,30,33,36,39</t>
  </si>
  <si>
    <t>Трубки ректальные для новорожденных №№ 16,17,18,19,20,21</t>
  </si>
  <si>
    <t>Зеркало гинекологическое одноразовое р. S, M, L</t>
  </si>
  <si>
    <t>Пакет перевязочный 1-й помощи с 1 подушкой пл. 36</t>
  </si>
  <si>
    <t>Шприц 3-х комп.о/р 1 мл инсулиновый U-100  с  иглой 0,4*12</t>
  </si>
  <si>
    <t>Шприц 3-х комп.о/р 1 мл туберкулиновый с  иглой 0,4*12</t>
  </si>
  <si>
    <t>короб/0,03*3,6</t>
  </si>
  <si>
    <t>Медполимер</t>
  </si>
  <si>
    <t>Емельянъ Савостинъ</t>
  </si>
  <si>
    <r>
      <t>Вата хирургическая  в рулонах по 2,5 кг,</t>
    </r>
    <r>
      <rPr>
        <b/>
        <sz val="11"/>
        <color indexed="10"/>
        <rFont val="Times New Roman"/>
        <family val="1"/>
      </rPr>
      <t xml:space="preserve"> цена за кг</t>
    </r>
  </si>
  <si>
    <t xml:space="preserve">Игла-бабочка соединение для пробирок 21G 0,8*19 мм дл.24см </t>
  </si>
  <si>
    <t xml:space="preserve">Игла-бабочка соединение для пробирок 22G 0,7*19 мм дл.30см </t>
  </si>
  <si>
    <t>Бинт нестерильный пл.28 г/м2, 5м*10 см (Размер ГОСТ)</t>
  </si>
  <si>
    <t>Бинт нестерильный пл.28 г/м2, 7м*14 см (Размер ГОСТ)</t>
  </si>
  <si>
    <t>Бинт нестерильный в инд. уп. пл.28 г/м2, 5м*10 см (Размер ГОСТ)</t>
  </si>
  <si>
    <t>Бинт нестерильный в инд. уп. пл.28 г/м2, 7 м*14 см (Размер ГОСТ)</t>
  </si>
  <si>
    <t>Бинт стерильный пл.28 г/м2, 7 м*14 см (Размер ГОСТ)</t>
  </si>
  <si>
    <t>Зеркало гинекологическое VIP по Куско стерильное М золотое</t>
  </si>
  <si>
    <t>Медицинские изделия/ Полимерные изделия, Россия</t>
  </si>
  <si>
    <t>Диаклон, Россия</t>
  </si>
  <si>
    <t>Набор изделий гинекологических одноразовый стерильный «Фемина®»: зеркало по Куско прозрачное S, шпатель Эйра, салфетка 50х50, перчатки М</t>
  </si>
  <si>
    <t>Набор изделий гинекологических одноразовый стерильный «Фемина®»: зеркало по Куско прозрачное M, шпатель Эйра, салфетка 50х50, перчатки М</t>
  </si>
  <si>
    <t>Набор изделий гинекологических одноразовый стерильный «Фемина®»: зеркало по Куско VIP золотое M, шпатель Эйра, салфетка 50х50, перчатки М</t>
  </si>
  <si>
    <t>Набор изделий гинекологических одноразовый стерильный «Фемина®»: зеркало по Куско прозрачное S, ложка Фолькмана, салфетка 50х50, перчатки М</t>
  </si>
  <si>
    <t>Набор изделий гинекологических одноразовый стерильный «Фемина®»: зеркало по Куско прозрачное M, ложка Фолькмана, салфетка 50х50, перчатки М</t>
  </si>
  <si>
    <t>Набор изделий гинекологических одноразовый стерильный «Фемина®»: зеркало по Куско VIP золотое M, ложка Фолькмана, салфетка 50х50, перчатки М</t>
  </si>
  <si>
    <t>Набор изделий гинекологических одноразовый стерильный «Фемина®»: зеркало по Куско VIP золотое M, цитощетка ДиаТест, салфетка 50х50, перчатки М</t>
  </si>
  <si>
    <t>Набор изделий гинекологических одноразовый стерильный «Фемина®»: зеркало по Куско прозрачное М, цитощетка ДиаТест, салфетка 50х50, перчатки М</t>
  </si>
  <si>
    <t>Набор изделий гинекологических одноразовый стерильный «Фемина®»: зеркало по Куско прозрачное М, цервикальная щетка ДиаСкрин, салфетка 50х50, перчатки М</t>
  </si>
  <si>
    <t>Набор изделий гинекологических одноразовый стерильный «Фемина®»: зеркало по Куско прозрачное S, цервикальная щетка ДиаСкрин, салфетка 50х50, перчатки М</t>
  </si>
  <si>
    <t>Набор изделий гинекологических одноразовый стерильный «Фемина®»: зеркало по Куско VIP золотое M, цервикальная щетка ДиаСкрин, салфетка 50х50, перчатки М</t>
  </si>
  <si>
    <t>Набор изделий гинекологических одноразовый стерильный «Фемина®»: зеркало по Куско прозрачное S, зонд, салфетка 50х50, перчатки М</t>
  </si>
  <si>
    <t>Набор изделий гинекологических одноразовый стерильный «Фемина®»: зеркало по Куско прозрачное М, зонд, салфетка 50х50, перчатки М</t>
  </si>
  <si>
    <t>Набор изделий гинекологических одноразовый стерильный «Фемина®»: зеркало по Куско VIP золотое M, зонд, салфетка 50х50, перчатки М</t>
  </si>
  <si>
    <t>Зонд урогинетальный - Шпатель по Эйру</t>
  </si>
  <si>
    <t>короб/0,05*7,50</t>
  </si>
  <si>
    <t>Пеленка одноразовая 60*60 №15 (800 мл) (простынь впитывающая) SAP 1,5 g</t>
  </si>
  <si>
    <t xml:space="preserve">Пеленка одноразовая 60*90 №15 (1200 мл) (простынь впитывающая) SAP </t>
  </si>
  <si>
    <t>Канюля инфузионная (Игла бабочка) стерильная 19G, 20G, 21G, 22G, 23G, 24G, 25G, 26G, 27G</t>
  </si>
  <si>
    <t>короб/0,086*13,5</t>
  </si>
  <si>
    <t>Катетер венозный с дополнительным портом  (+ крылья) G 16</t>
  </si>
  <si>
    <t>Катетер венозный с дополнительным портом  (+ крылья) G 18-22</t>
  </si>
  <si>
    <t>Краник трехходовой медицинский (тройник), неустойчив к липидам, синий</t>
  </si>
  <si>
    <t>50/1000</t>
  </si>
  <si>
    <t>короб/0,05*6,26</t>
  </si>
  <si>
    <t>короб/0,04*6,30</t>
  </si>
  <si>
    <t>короб/0,04*6,15</t>
  </si>
  <si>
    <t>короб/0,04*6,05-6,00-5,95</t>
  </si>
  <si>
    <t>короб/0,04*5,90</t>
  </si>
  <si>
    <t>короб/0,04*5,85</t>
  </si>
  <si>
    <t xml:space="preserve">«САНА» Индия </t>
  </si>
  <si>
    <t>Лейко/ Ирбис, Россия</t>
  </si>
  <si>
    <t>Зонд желудочный ПВХ с РКП длина 110 - 125 см. размеры: СН-06-10 стерильный</t>
  </si>
  <si>
    <t>Зонд желудочный ПВХ с РКП длина 110 - 125 см. размеры: СН-16 стерильный</t>
  </si>
  <si>
    <t>Зонд желудочный ПВХ с РКП длина 110 - 125 см. размеры: СН-18 стерильный</t>
  </si>
  <si>
    <t>Зонд желудочный ПВХ с РКП длина 110 - 125 см. размеры: СН-20-22 стерильный</t>
  </si>
  <si>
    <t>Зонд желудочный ПВХ с РКП длина 110 - 125 см. размеры: СН-24 стерильный</t>
  </si>
  <si>
    <t>Зонд желудочный ПВХ с РКП длина 110 - 125 см. размеры: СН-26 стерильный</t>
  </si>
  <si>
    <t>Зонд желудочный ПВХ с РКП длина 110 - 125 см. размеры: СН-28 стерильный</t>
  </si>
  <si>
    <t>Зонд желудочный ПВХ с РКП длина 110 - 125 см. размеры: СН-30 стерильный</t>
  </si>
  <si>
    <t>Зонд желудочный ПВХ с РКП длина 110 - 125 см. размеры: СН-32-34 стерильный</t>
  </si>
  <si>
    <t>Зонд желудочный ПВХ с РКП длина 110 - 125 см. размеры: СН-12-14 стерильный</t>
  </si>
  <si>
    <t>50-100</t>
  </si>
  <si>
    <t>Zhanjiang Star /
INTEGRAL /
"Vogt Medical"</t>
  </si>
  <si>
    <t>15/300</t>
  </si>
  <si>
    <t>Шприц одноразовый 2 мл 3-х компонентный игла 23 G (0.6*30 мм)</t>
  </si>
  <si>
    <t>Шприц одноразовый 3 мл 3-х компонентный игла 23 G (0.6*30 мм)</t>
  </si>
  <si>
    <t>Vogt Medical, Германия</t>
  </si>
  <si>
    <t>Система для переливания растворов, длина трубки 140 см, игла 0,8*40</t>
  </si>
  <si>
    <t>Игла инъекционная стерильная 30G (0.3*13 мм)</t>
  </si>
  <si>
    <t>Салфетки спанлейс в сложении 10х10 см №100</t>
  </si>
  <si>
    <t>1/140</t>
  </si>
  <si>
    <t>Лейкопластырь TENERIS  6х7см фиксир. на нетканой основе с впитывающей подушкой из вискозы</t>
  </si>
  <si>
    <t>Лейкопластырь TENERIS 8х15см фиксир. на нетканой основе с впитывающей подушкой из вискозы</t>
  </si>
  <si>
    <t>Лейкопластырь TENERIS  30х10см фиксир. на нетканой основе с впитывающей подушкой из вискозы</t>
  </si>
  <si>
    <t>50/2000</t>
  </si>
  <si>
    <t>50/1200</t>
  </si>
  <si>
    <t>Master Uni Лейкопластырь медицинский фиксирующий 6х8см на нетканой основе  с подушечкой для фиксации катетеров</t>
  </si>
  <si>
    <t xml:space="preserve"> PharmLine Ltd. Великобритания</t>
  </si>
  <si>
    <t>Система для переливания растворов, длина трубки 150 см, игла 0,8*40, LATEX FREE</t>
  </si>
  <si>
    <t>по запросу</t>
  </si>
  <si>
    <t>100/2400</t>
  </si>
  <si>
    <t>50/800</t>
  </si>
  <si>
    <t xml:space="preserve">Лейко, Россия </t>
  </si>
  <si>
    <t>Бинт когезивный  (самофиксирующийся) 10 см х 4 м, нестерильный, белый</t>
  </si>
  <si>
    <t>Бинт когезивный  (самофиксирующийся) 4 см х 10м, нестерильный, белый</t>
  </si>
  <si>
    <t>Стекло покровное 24х24</t>
  </si>
  <si>
    <t>Электроды для ЭКГ одноразовые 43*45 твердый гель (уп.50шт)</t>
  </si>
  <si>
    <t>/INEKTA/Ninbo</t>
  </si>
  <si>
    <t>Электроды для ЭКГ -однораз. (D-30 мм.) твердый гель, для детей. (уп. 30 шт)/</t>
  </si>
  <si>
    <t>Ланцет автомат.QlanceUniversal игла 21Gглубина прокола 1,8мм (упак.100шт)</t>
  </si>
  <si>
    <t>Лейкопластырь TENERIS 10х10см фиксир. на нетканой основе с впитывающей подушкой из вискозы</t>
  </si>
  <si>
    <t>Лейкопластырь TENERIS 10х15см фиксир. на нетканой основе с впитывающей подушкой из вискозы</t>
  </si>
  <si>
    <t>Лейкопластырь TENERIS 10х20см фиксир. на нетканой основе с впитывающей подушкой из вискозы</t>
  </si>
  <si>
    <t>Лейкопластырь TENERIS 10х25см фиксир. на нетканой основе с впитывающей подушкой из вискозы</t>
  </si>
  <si>
    <t>90/1800</t>
  </si>
  <si>
    <t>Бинт когезивный  (самофиксирующийся) 6 см х 10м, нестерильный, белый</t>
  </si>
  <si>
    <t>Бинт когезивный  (самофиксирующийся) 8 см х 10м, нестерильный, белый</t>
  </si>
  <si>
    <t>Бинт когезивный  (самофиксирующийся) 10 см х 10м, нестерильный, белый</t>
  </si>
  <si>
    <t>10*16</t>
  </si>
  <si>
    <t>10*12</t>
  </si>
  <si>
    <r>
      <t xml:space="preserve">Маска 3-х слойная на резинке (25 г/25 г/25 г с мельтблауном. Фильтрация BFE 99%) уп. п/эт. Цвета: </t>
    </r>
    <r>
      <rPr>
        <b/>
        <sz val="11"/>
        <color indexed="12"/>
        <rFont val="Times New Roman"/>
        <family val="1"/>
      </rPr>
      <t xml:space="preserve"> </t>
    </r>
    <r>
      <rPr>
        <b/>
        <sz val="11"/>
        <color indexed="36"/>
        <rFont val="Times New Roman"/>
        <family val="1"/>
      </rPr>
      <t>фиолетовый</t>
    </r>
    <r>
      <rPr>
        <b/>
        <sz val="11"/>
        <color indexed="12"/>
        <rFont val="Times New Roman"/>
        <family val="1"/>
      </rPr>
      <t xml:space="preserve"> , </t>
    </r>
    <r>
      <rPr>
        <b/>
        <sz val="11"/>
        <color indexed="53"/>
        <rFont val="Times New Roman"/>
        <family val="1"/>
      </rPr>
      <t>оранжевый</t>
    </r>
  </si>
  <si>
    <r>
      <t xml:space="preserve">Маска 3-х слойная на резинке (25 г/25 г/25 г с мельтблауном. Фильтрация BFE 99%) уп. п/эт. Цвета: </t>
    </r>
    <r>
      <rPr>
        <b/>
        <sz val="11"/>
        <color indexed="36"/>
        <rFont val="Times New Roman"/>
        <family val="1"/>
      </rPr>
      <t>фиолетовый</t>
    </r>
    <r>
      <rPr>
        <b/>
        <sz val="11"/>
        <color indexed="12"/>
        <rFont val="Times New Roman"/>
        <family val="1"/>
      </rPr>
      <t xml:space="preserve"> </t>
    </r>
  </si>
  <si>
    <t>до 31.03.2024</t>
  </si>
  <si>
    <t>Игла инъекционная стерильная 27G (0.4*13 мм)</t>
  </si>
  <si>
    <t>Игла инъекционная стерильная 25G (0.5*25 мм)</t>
  </si>
  <si>
    <t>Игла инъекционная стерильная 16G (1.6*30 мм)</t>
  </si>
  <si>
    <t>до 30.04.2024</t>
  </si>
  <si>
    <t>Шприц одноразовый 50 мл 3-х комп. Luer-Lock без иглы полибэг</t>
  </si>
  <si>
    <t>Шприц одноразовый 20 мл 3-х компонентный игла 21G (0.8*38/40 мм)</t>
  </si>
  <si>
    <t>Шприц одноразовый 2 мл 3-х компонентный 2 иглы 23 G, 22 G (0.63*32, 0,7*38 мм)</t>
  </si>
  <si>
    <t>Шприц одноразовый 10 мл 3-х компонентный игла 21 G (0.8*38/40 мм)</t>
  </si>
  <si>
    <t>Шприц одноразовый 5 мл 3-х компонентный игла 22 G (0.7*38/40 мм)</t>
  </si>
  <si>
    <t>Шприц одноразовый 5 мл 3-х компонентный 2 иглы 22 G, 23G (0,7*38, 0,6*38 мм)</t>
  </si>
  <si>
    <t>Шприц одноразовый 10 мл 3-х компонентный 2 иглы 22G, 21G (0,7*38, 0,8*38)</t>
  </si>
  <si>
    <t xml:space="preserve"> Лейкопластырь медицинский фиксирующий TENERIS 10м x 5см фиксирующий на нетканой основе в рулоне</t>
  </si>
  <si>
    <t xml:space="preserve"> Лейкопластырь медицинский фиксирующий TENERIS 2м x 10см фиксирующий на нетканой основе  в рулоне</t>
  </si>
  <si>
    <t xml:space="preserve"> Лейкопластырь медицинский фиксирующий TENERIS 2м x 5см фиксирующий на нетканой основе  в рулоне</t>
  </si>
  <si>
    <t xml:space="preserve"> Лейкопластырь медицинский фиксирующий TENERIS 10м x 10см фиксирующий на нетканой основе  в рулоне</t>
  </si>
  <si>
    <t>Лейкопластырь TENERIS  10м x 15см фиксирующий на нетканой основе в рулоне</t>
  </si>
  <si>
    <t>Перчатки нитриловые н/с неопудренные текстурированная раб.поверхность (кончики пальцев),  р-ры: XS, S, М, L, XL</t>
  </si>
  <si>
    <t>Подгузники для взрослых :Zollina Premium размер М(30шт)</t>
  </si>
  <si>
    <t>Подгузники для взрослых :Zollina Standart размер L (30шт)</t>
  </si>
  <si>
    <t>Подгузники для взрослых :Zollina Standart размер XL (30шт)</t>
  </si>
  <si>
    <t>Подгузники для взрослых :Zollina Premium размер L(30шт)</t>
  </si>
  <si>
    <t>Подгузники для взрослых :Zollina Premium размер XL(30шт)</t>
  </si>
  <si>
    <t>Турция</t>
  </si>
  <si>
    <t>Пеленки  Incoped 60*60( №30 в упак)</t>
  </si>
  <si>
    <t>Пеленки  Incoped 60*90( №30 в упак)</t>
  </si>
  <si>
    <t>Подгузники для взрослых : Dailee  Medium №30 Super</t>
  </si>
  <si>
    <t>Подгузники для взрослых : Dailee  Large №30 Super</t>
  </si>
  <si>
    <t>Подгузники для взрослых : Dailee  X-Large №30 Super</t>
  </si>
  <si>
    <t>до 31.05.2024</t>
  </si>
  <si>
    <t>Игла инъекционная стерильная 17G (1.5*30 мм)</t>
  </si>
  <si>
    <t>Подгузники для взрослых :Zollina Standart Plus размер S(30шт)</t>
  </si>
  <si>
    <t>Подгузники для взрослых :Zollina Standart размер M (30шт)</t>
  </si>
  <si>
    <t>Подгузники для детей Vip Baby Pants Midi 5-9кг(34 шт) трусиками</t>
  </si>
  <si>
    <t>Подгузники для детей Vip Baby Premium Midi 5-9кг(68 шт)JUMBO</t>
  </si>
  <si>
    <t>Трусы впитывающие для взрослых Incoped Medium (9шт)</t>
  </si>
  <si>
    <t>Трусы впитывающие для взрослых Incoped Large (8шт)</t>
  </si>
  <si>
    <t>Трусы впитывающие для взрослых Incoped XLarge (7шт)</t>
  </si>
  <si>
    <t>Трусы впитывающие для взрослых Seiped Medium (10шт)</t>
  </si>
  <si>
    <t>Трусы впитывающие для взрослых Seiped Large (10шт)</t>
  </si>
  <si>
    <t>Прокладки урологические для женщин Incoped Lady Extra (16шт)</t>
  </si>
  <si>
    <t>Прокладки урологические для женщин Incoped Lady Normal (16шт)</t>
  </si>
  <si>
    <t>Прокладки урологические для мужчин Incoped Men Level 1(10шт)</t>
  </si>
  <si>
    <t>короб/0,009*1,5</t>
  </si>
  <si>
    <t>короб/0,013*1,7</t>
  </si>
  <si>
    <t>короб/0,005*0,8</t>
  </si>
  <si>
    <t>короб/0,007*0,8</t>
  </si>
  <si>
    <t>короб/0,01*1,8</t>
  </si>
  <si>
    <t>короб/0,01*1,9</t>
  </si>
  <si>
    <t>короб/0,01*1,4</t>
  </si>
  <si>
    <t>короб/0,02*2,55</t>
  </si>
  <si>
    <t>короб/0,02*2,8</t>
  </si>
  <si>
    <t>короб/0,02*3,5</t>
  </si>
  <si>
    <t>короб/0,02*2,2</t>
  </si>
  <si>
    <t>короб/0,02*2,450</t>
  </si>
  <si>
    <t>короб/0,003*0,600</t>
  </si>
  <si>
    <t>короб/0,007*0,500</t>
  </si>
  <si>
    <t>короб/0,003*0,350</t>
  </si>
  <si>
    <t>ИГЛЫ СТЕРИЛЬНЫЕ ДЛЯ МЕЗОТЕРАПИИ ОДНОРАЗОВЫЕ</t>
  </si>
  <si>
    <t>ИГЛЫ СТЕРИЛЬНЫЕ СПИНАЛЬНЫЕ ОДНОРАЗОВЫЕ</t>
  </si>
  <si>
    <t>ИГЛЫ СТЕРИЛЬНЫЕ ИНЪЕКЦИОННЫЕ ОДНОРАЗОВЫЕ</t>
  </si>
  <si>
    <t>до 30.06.2024</t>
  </si>
  <si>
    <t xml:space="preserve">Системы инфузионные для переливания растворов с металлическим шипом </t>
  </si>
  <si>
    <t>Системы инфузионные для переливания растворов с пластиковым шипом СВЕТОЗАЩИТНАЯ</t>
  </si>
  <si>
    <t>25/400</t>
  </si>
  <si>
    <t>45/720</t>
  </si>
  <si>
    <t>202 уп</t>
  </si>
  <si>
    <t>Зажим к/о "Москит" изогн./плоскости, 150 мм/Surgicon LTD/J-17-058</t>
  </si>
  <si>
    <t>Зажим к/о "Москит" прямой, 150 мм/Surgicon LTD/J-17-057</t>
  </si>
  <si>
    <t>Зажим к/о 1*2 зубый изогнутый, №1 150 мм J-17-060</t>
  </si>
  <si>
    <t>Зажим к/о 1*2 зубый прямой, №1 150 мм J-17-059</t>
  </si>
  <si>
    <t>Зажим к/о зубчатый прямой, №2 198 мм J-17-104/3-32</t>
  </si>
  <si>
    <t>Зажим с кремальерой для прикрепления белья к брюшине/Surgicon LTD/J-17-285</t>
  </si>
  <si>
    <t>Зеркало гортанное 22мм Surgicon/Пакистан / J-34-1018</t>
  </si>
  <si>
    <t>Зеркало гортанное 25мм Surgicon/Пакистан / J-24-1020</t>
  </si>
  <si>
    <t>Зеркало носовое с длиной губок 22 мм 32-030/Surgicon</t>
  </si>
  <si>
    <t>Зеркало носовое с длиной губок 30 мм 32-050/Surgicon</t>
  </si>
  <si>
    <t>Зеркало носовое с длиной губок 40 мм 32-131А/Surgicon</t>
  </si>
  <si>
    <t>Зонд маточный с делениями ,изогнутый (зн-3)/J-20-283/Пакистан</t>
  </si>
  <si>
    <t>Зонд ушной с навивкой J-23-500/Пакистан</t>
  </si>
  <si>
    <t>Иглодержатель общехирургический 160 мм/24-018/Surgicon</t>
  </si>
  <si>
    <t>Иглодержатель общехирургический 200 мм/24-020/Surgicon</t>
  </si>
  <si>
    <t>Крючок для удаления инородных тел из носа J-32-1482</t>
  </si>
  <si>
    <t>Ножницы д/разрез. повязок с пуговкой г/и, 180 мм JO-21-122/Surgicon/Пакистан</t>
  </si>
  <si>
    <t>Ножницы д/разрез. повязок с пуговкой г/и, 185 мм JO-21-122/Surgicon/Пакистан</t>
  </si>
  <si>
    <t>Ножницы с 1-и острым концом прямые,165мм/Surgicon/Пакистан / J-22-014</t>
  </si>
  <si>
    <t>Ножницы с 1-м острым концом изогнутые, 14,5 мм J-22-034/Surgicon/Пакистан</t>
  </si>
  <si>
    <t>Ножницы с 2-мя острыми концами изогнутые, 14,5 мм J-22-041/Surgicon/Пакистан</t>
  </si>
  <si>
    <t>Ножницы с 2-мя острыми концами прямые,145мм/Surgicon/Пакистан / J-22-020</t>
  </si>
  <si>
    <t>Ножницы тупоконечные в/из.,170мм/Surgicon/J-22-029</t>
  </si>
  <si>
    <t>Пинцет анатомический 145 мм /Surgicon/Пакистан / J-16-022</t>
  </si>
  <si>
    <t>Пинцет ушной штыковидный 140*1,5мм J-31-1090</t>
  </si>
  <si>
    <t>Пинцет хирургический общего назначения 250*2,5 мм /Surgicon/Пакистан/ J-16-035</t>
  </si>
  <si>
    <t>Пинцет хирургический 145 мм /Surgicon/Пакистан / J-16-031</t>
  </si>
  <si>
    <t>Пинцет хирургический общего назначения ПА 200*2,5 мм /Surgicon/Пакистан / J-16-034</t>
  </si>
  <si>
    <t>Ручка скальпеля №4 цельнометалическая арт J-15-069/Surgicon</t>
  </si>
  <si>
    <t>Щипцы однозубые д/оттяг.матки (пулевые) 250мм (щ-24s)/J-20-290/Пакистан</t>
  </si>
  <si>
    <t>Пакистан</t>
  </si>
  <si>
    <t xml:space="preserve">ЭДТА К2 без капилляра </t>
  </si>
  <si>
    <t>ЭДТА К3 с капилляром</t>
  </si>
  <si>
    <t>ЭДТА К2 с капилляром</t>
  </si>
  <si>
    <t xml:space="preserve">Игла инъекционная стерильная о/р 30G 0,30*4мм </t>
  </si>
  <si>
    <t xml:space="preserve">Игла инъекционная стерильная о/р 30G 0,30*6мм </t>
  </si>
  <si>
    <t xml:space="preserve">Игла инъекционная стерильная о/р 31G 0,26*4мм </t>
  </si>
  <si>
    <t xml:space="preserve">Игла инъекционная стерильная о/р 31G 0,26*6мм </t>
  </si>
  <si>
    <t>Игла инъекционная стерильная о/р 31G 0,26*8мм</t>
  </si>
  <si>
    <t xml:space="preserve">Игла инъекционная стерильная о/р 32G 0,23*4мм </t>
  </si>
  <si>
    <t xml:space="preserve">Игла инъекционная стерильная о/р 32G 0,23*6мм </t>
  </si>
  <si>
    <t xml:space="preserve">Игла инъекционная стерильная о/р 32G 0,23*8мм </t>
  </si>
  <si>
    <t xml:space="preserve">Игла инъекционная стерильная о/р 33G 0,21*4мм </t>
  </si>
  <si>
    <t xml:space="preserve">Игла инъекционная стерильная о/р 33G 0,21*6мм </t>
  </si>
  <si>
    <t xml:space="preserve">Игла инъекционная стерильная о/р 33G 0,21*8мм </t>
  </si>
  <si>
    <t>Пакет д/стерил. комбинированный 150 х 300 самозаклеивающиеся 100шт./уп.</t>
  </si>
  <si>
    <t>Пакет д/стерил. бумжный. 300 х 390 крафт самозаклеивающиеся 100шт./уп.</t>
  </si>
  <si>
    <t>Пакет д/стерил. бумжный. 350 х 500 крафт самозаклеивающиеся 100шт./уп.</t>
  </si>
  <si>
    <r>
      <t xml:space="preserve">Бахилы мед.о/р UNITE "Стандарт"2,5гр (25 мкм) </t>
    </r>
    <r>
      <rPr>
        <b/>
        <sz val="11"/>
        <color indexed="57"/>
        <rFont val="Times New Roman"/>
        <family val="1"/>
      </rPr>
      <t xml:space="preserve">зеленые, </t>
    </r>
    <r>
      <rPr>
        <b/>
        <sz val="11"/>
        <color indexed="14"/>
        <rFont val="Times New Roman"/>
        <family val="1"/>
      </rPr>
      <t xml:space="preserve">розовые, </t>
    </r>
    <r>
      <rPr>
        <b/>
        <sz val="11"/>
        <color indexed="36"/>
        <rFont val="Times New Roman"/>
        <family val="1"/>
      </rPr>
      <t xml:space="preserve">фиолетовые, </t>
    </r>
    <r>
      <rPr>
        <b/>
        <sz val="11"/>
        <color indexed="10"/>
        <rFont val="Times New Roman"/>
        <family val="1"/>
      </rPr>
      <t xml:space="preserve">красные, </t>
    </r>
    <r>
      <rPr>
        <b/>
        <sz val="11"/>
        <color indexed="51"/>
        <rFont val="Times New Roman"/>
        <family val="1"/>
      </rPr>
      <t>оранжевые</t>
    </r>
  </si>
  <si>
    <t>1800 шт Крым</t>
  </si>
  <si>
    <t>Подгузники для детей Vip Baby Premium Mini 3-6кг(76 шт)JUMBO</t>
  </si>
  <si>
    <t>Подгузники-трусики для детей Charnins JL09 L (42 шт.)</t>
  </si>
  <si>
    <t>Подгузники-трусики для детей Charnins JL09 XL (40 шт.)</t>
  </si>
  <si>
    <t>Подгузники-трусики Макси 44 (8-14 кг)/</t>
  </si>
  <si>
    <t>до 12.2024</t>
  </si>
  <si>
    <t>17 400 шт (Орёл)</t>
  </si>
  <si>
    <t>до 08.2024</t>
  </si>
  <si>
    <t>100 шт (Орёл)</t>
  </si>
  <si>
    <t>80 шт (Орёл)</t>
  </si>
  <si>
    <t>Игла двухсторонняя с визуальной камерой  1 см 21G 1 1/2(0.8*38 мм) (Хунда)</t>
  </si>
  <si>
    <t>до 06.2024</t>
  </si>
  <si>
    <t>1 057 шт (Орёл)</t>
  </si>
  <si>
    <t>37 200 шт (Мытищи)</t>
  </si>
  <si>
    <t>Перчатки смотровые латексные нестерильные опудренные</t>
  </si>
  <si>
    <t>Перчатки смотровые нитриловые стерильные</t>
  </si>
  <si>
    <t>Перчатки латексные смотровые стерильные неопудренные S, M, L, длина 240 мм</t>
  </si>
  <si>
    <t>Игла спинальная тип «Квинке» без проводника G24*90 мм</t>
  </si>
  <si>
    <t>Vogt Medical Vertrieb GmbH" Германия</t>
  </si>
  <si>
    <t>1 шт</t>
  </si>
  <si>
    <t>Индия</t>
  </si>
  <si>
    <t>1 900 шт (Крым)</t>
  </si>
  <si>
    <t>3 700 (Крым)</t>
  </si>
  <si>
    <t>1 800 шт (Крым)</t>
  </si>
  <si>
    <t>Мочеприемник одноразовый стерильный Vogt Medical педиатрический объемом 100мл</t>
  </si>
  <si>
    <t>Мочеприемник одноразовый стерильный Vogt Medical педиатрический объемом 200мл</t>
  </si>
  <si>
    <t>Мочеприемник одноразовый стерильный Vogt Medical ножной с прямым сливным краном с безлатексными креплениями объемом 500мл</t>
  </si>
  <si>
    <t>Мочеприемник одноразовый стерильный Vogt Medical ножной с крестообразным сливным краном с безлатексными креплениями объемом 750мл</t>
  </si>
  <si>
    <t>Мочеприемник одноразовый стерильный Vogt Medical для взрослых с прямым сливным краном с пластиковым креплением объемом 1000мл</t>
  </si>
  <si>
    <t>Мочеприемник одноразовый стерильный Vogt Medical прикроватный с крестовым краном, с устройством прикроватного крепления объемом 1000мл</t>
  </si>
  <si>
    <t>Мочеприемник одноразовый стерильный Vogt Medical с устройством прикроватного крепления, с крестовым краном для слива содержимого 2000мл</t>
  </si>
  <si>
    <t xml:space="preserve"> Китай</t>
  </si>
  <si>
    <r>
      <rPr>
        <b/>
        <sz val="11"/>
        <color indexed="12"/>
        <rFont val="Times New Roman"/>
        <family val="1"/>
      </rPr>
      <t>САНА Китай,</t>
    </r>
    <r>
      <rPr>
        <b/>
        <sz val="11"/>
        <color indexed="8"/>
        <rFont val="Times New Roman"/>
        <family val="1"/>
      </rPr>
      <t xml:space="preserve"> Китай</t>
    </r>
  </si>
  <si>
    <t>Vogt Medical,  Германия</t>
  </si>
  <si>
    <t>короб 0,03*4</t>
  </si>
  <si>
    <t>короб 0,035*4</t>
  </si>
  <si>
    <t>короб 0,06*10</t>
  </si>
  <si>
    <t>короб 0,067*12</t>
  </si>
  <si>
    <t>2500 шт</t>
  </si>
  <si>
    <t>Пакет д/стерил. бумжный. 200 х 280 крафт самозаклеивающиеся 100шт./уп.</t>
  </si>
  <si>
    <t>78200 шт</t>
  </si>
  <si>
    <t>3900 шт</t>
  </si>
  <si>
    <t>Бахилы мед.о/р UNITE "Люкс"4,0 гр (40 мкм)синие, двойная резинка(разм40*15см)</t>
  </si>
  <si>
    <t xml:space="preserve">Повязки стерильные адгезивные из нетканного материала </t>
  </si>
  <si>
    <t xml:space="preserve">Повязка стерильная адгезивная из нетканного материала 5*7,2см </t>
  </si>
  <si>
    <t xml:space="preserve">Повязка стерильная адгезивная из нетканного материала 6*10см </t>
  </si>
  <si>
    <t xml:space="preserve">Повязка стерильная адгезивная из нетканного материала 10*10см </t>
  </si>
  <si>
    <t xml:space="preserve">Повязка стерильная адгезивная из нетканного материала 10*15см </t>
  </si>
  <si>
    <t>Повязка стерильная адгезивная из нетканного материала 10*20см</t>
  </si>
  <si>
    <t xml:space="preserve">Повязка стерильная адгезивная из нетканного материала 10*25см </t>
  </si>
  <si>
    <t xml:space="preserve">Повязка стерильная адгезивная из нетканного материала 10*30см </t>
  </si>
  <si>
    <t xml:space="preserve">Повязка стерильная адгезивная из нетканного материала 10*35см </t>
  </si>
  <si>
    <t xml:space="preserve">Повязка стерильная для фиксации катетера  6*7см </t>
  </si>
  <si>
    <t>50/600</t>
  </si>
  <si>
    <t>до 31.12.2024</t>
  </si>
  <si>
    <t>4 000 шт (Мытищи)</t>
  </si>
  <si>
    <r>
      <t xml:space="preserve">Перчатки нитриловые н/с неопудренные текстурированная раб.поверхность (кончики пальцев),  р-ры: XS, S, М, L ЧЕРНЫЕ, </t>
    </r>
    <r>
      <rPr>
        <b/>
        <sz val="11"/>
        <color indexed="45"/>
        <rFont val="Times New Roman"/>
        <family val="1"/>
      </rPr>
      <t xml:space="preserve">РОЗОВЫЕ </t>
    </r>
    <r>
      <rPr>
        <b/>
        <sz val="11"/>
        <rFont val="Times New Roman"/>
        <family val="1"/>
      </rPr>
      <t>4гр</t>
    </r>
  </si>
  <si>
    <t>Марля медицинская фасованная пл. 28(-2) г/м2 отрез 1 м ТУ</t>
  </si>
  <si>
    <t>Марля медицинская фасованная пл. 28(-2) г/м2 отрез 2 м ТУ</t>
  </si>
  <si>
    <t>Марля медицинская фасованная пл. 28(-2) г/м2 отрез 3 м ТУ</t>
  </si>
  <si>
    <t>Марля медицинская фасованная пл. 28(-2) г/м2 отрез 5 м ТУ</t>
  </si>
  <si>
    <t>Марля медицинская фасованная пл. 28(-2) г/м2 отрез 10 м ТУ</t>
  </si>
  <si>
    <t>Подгузники для детей Vip Baby Pants XL 16+ кг (20 шт) трусиками</t>
  </si>
  <si>
    <t>Игла инъекционная стерильная 16G (1.6*40 мм)</t>
  </si>
  <si>
    <t>Игла инъекционная стерильная 20G (0.9*40 мм) Хонда</t>
  </si>
  <si>
    <t>Игла инъекционная стерильная о/р 21G 1 1/2 (0,8*40)(Хонгда)</t>
  </si>
  <si>
    <t>Игла инъекционная стерильная о/р 21G (0,8*38)ВЖ</t>
  </si>
  <si>
    <t>Игла инъекционная стерильная о/р 23G 1 1/4 (0,6*25)ВЖ</t>
  </si>
  <si>
    <t xml:space="preserve">Шприц одноразовый 2 мл 3-х комп. Luer-Lok с иглой 0,63*32 </t>
  </si>
  <si>
    <t xml:space="preserve">Шприц одноразовый 3 мл 3-х комп. Luer-Lok с иглой 0,6*30 </t>
  </si>
  <si>
    <t>Шприц одноразовый 5 мл 3-х комп. Luer-Lok с иглой 0,7*40</t>
  </si>
  <si>
    <t xml:space="preserve">Шприц одноразовый 20 мл 3-х комп. Luer-Lok с иглой 0,8*40 </t>
  </si>
  <si>
    <t>40/720</t>
  </si>
  <si>
    <t>500 шт (Орёл)</t>
  </si>
  <si>
    <t xml:space="preserve">300 шт (Орёл) </t>
  </si>
  <si>
    <t>до 04.2025</t>
  </si>
  <si>
    <t>80 шт (Орел)</t>
  </si>
  <si>
    <t>Игла инъекционная стерильная 23G (0.6*25 мм) ВЖ</t>
  </si>
  <si>
    <t>4700 (Орел)</t>
  </si>
  <si>
    <t>Перчатки латекс.нестер. диагност. неопудр. хлорир.S (Benovy)</t>
  </si>
  <si>
    <t>Тайланд</t>
  </si>
  <si>
    <t>до 25.03.2025</t>
  </si>
  <si>
    <t>1000 шт (Орел)</t>
  </si>
  <si>
    <t>Игла двусторонняя 22G, 1  1/2(0,7х38мм)с прозрачной камерой  1см /CEREBRUM/ Хунда/4000</t>
  </si>
  <si>
    <t>87200 шт (Орел)</t>
  </si>
  <si>
    <t>Контейнер стер. 30 мл для сбора биоматериалов/Перинт</t>
  </si>
  <si>
    <t>41837 шт</t>
  </si>
  <si>
    <t>4900 шт</t>
  </si>
  <si>
    <t>24 800 шт (Орёл)</t>
  </si>
  <si>
    <t>76 шт (Орёл)</t>
  </si>
  <si>
    <t>800 шт (Мытищи)</t>
  </si>
  <si>
    <t>4600 шт</t>
  </si>
  <si>
    <t>9000 шт</t>
  </si>
  <si>
    <t>12100 шт</t>
  </si>
  <si>
    <t xml:space="preserve">15900 шт </t>
  </si>
  <si>
    <t>1200 шт</t>
  </si>
  <si>
    <t>5000 шт</t>
  </si>
  <si>
    <t>41 000 шт (Орел)</t>
  </si>
  <si>
    <t>1 700 шт (Крым)</t>
  </si>
  <si>
    <t>7300 шт</t>
  </si>
  <si>
    <t>49 080 шт (Орёл)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</si>
</sst>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\-??&quot;р.&quot;_-;_-@_-"/>
    <numFmt numFmtId="185" formatCode="#,##0.00_р_."/>
    <numFmt numFmtId="186" formatCode="#,##0.00_ ;\-#,##0.00\ "/>
    <numFmt numFmtId="187" formatCode="#,##0.00&quot;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_);\(#,##0.000\)"/>
    <numFmt numFmtId="194" formatCode="#,##0.00_ ;[Red]\-#,##0.00\ "/>
    <numFmt numFmtId="195" formatCode="dd/mm/yy;@"/>
  </numFmts>
  <fonts count="74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b/>
      <sz val="11"/>
      <color indexed="12"/>
      <name val="Times New Roman"/>
      <family val="1"/>
    </font>
    <font>
      <b/>
      <sz val="11"/>
      <color indexed="36"/>
      <name val="Times New Roman"/>
      <family val="1"/>
    </font>
    <font>
      <sz val="14"/>
      <color indexed="8"/>
      <name val="Times New Roman"/>
      <family val="1"/>
    </font>
    <font>
      <b/>
      <sz val="11"/>
      <color indexed="20"/>
      <name val="Times New Roman"/>
      <family val="1"/>
    </font>
    <font>
      <sz val="11"/>
      <name val="Times New Roman"/>
      <family val="1"/>
    </font>
    <font>
      <b/>
      <sz val="11"/>
      <color indexed="60"/>
      <name val="Times New Roman"/>
      <family val="1"/>
    </font>
    <font>
      <b/>
      <i/>
      <sz val="11"/>
      <color indexed="10"/>
      <name val="Times New Roman"/>
      <family val="1"/>
    </font>
    <font>
      <sz val="10"/>
      <name val="Arial Cyr"/>
      <family val="2"/>
    </font>
    <font>
      <sz val="11"/>
      <name val="Calibri"/>
      <family val="2"/>
    </font>
    <font>
      <b/>
      <sz val="11"/>
      <color indexed="45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51"/>
      <name val="Times New Roman"/>
      <family val="1"/>
    </font>
    <font>
      <u val="single"/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1"/>
      <color indexed="12"/>
      <name val="Calibri"/>
      <family val="2"/>
    </font>
    <font>
      <sz val="11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26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808F8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800080"/>
      <name val="Times New Roman"/>
      <family val="1"/>
    </font>
    <font>
      <b/>
      <sz val="11"/>
      <color rgb="FF1605F1"/>
      <name val="Times New Roman"/>
      <family val="1"/>
    </font>
    <font>
      <b/>
      <sz val="11"/>
      <color theme="1"/>
      <name val="Times New Roman"/>
      <family val="1"/>
    </font>
    <font>
      <sz val="11"/>
      <color rgb="FF0808F8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26"/>
      <color rgb="FF0000FF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99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4" fillId="7" borderId="1" applyNumberFormat="0" applyAlignment="0" applyProtection="0"/>
    <xf numFmtId="0" fontId="30" fillId="20" borderId="2" applyNumberFormat="0" applyAlignment="0" applyProtection="0"/>
    <xf numFmtId="0" fontId="32" fillId="20" borderId="1" applyNumberFormat="0" applyAlignment="0" applyProtection="0"/>
    <xf numFmtId="0" fontId="28" fillId="0" borderId="0" applyNumberFormat="0" applyFill="0" applyBorder="0" applyAlignment="0" applyProtection="0"/>
    <xf numFmtId="184" fontId="0" fillId="0" borderId="0" applyFill="0" applyBorder="0" applyAlignment="0" applyProtection="0"/>
    <xf numFmtId="168" fontId="21" fillId="0" borderId="0" applyFill="0" applyBorder="0" applyAlignment="0" applyProtection="0"/>
    <xf numFmtId="0" fontId="29" fillId="0" borderId="3" applyNumberFormat="0" applyFill="0" applyAlignment="0" applyProtection="0"/>
    <xf numFmtId="0" fontId="24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5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Alignment="0" applyProtection="0"/>
    <xf numFmtId="9" fontId="21" fillId="0" borderId="0" applyFill="0" applyBorder="0" applyAlignment="0" applyProtection="0"/>
    <xf numFmtId="0" fontId="3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21" fillId="0" borderId="0" applyFill="0" applyBorder="0" applyAlignment="0" applyProtection="0"/>
    <xf numFmtId="169" fontId="21" fillId="0" borderId="0" applyFill="0" applyBorder="0" applyAlignment="0" applyProtection="0"/>
    <xf numFmtId="0" fontId="31" fillId="4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5" fontId="3" fillId="0" borderId="0" xfId="0" applyNumberFormat="1" applyFont="1" applyAlignment="1">
      <alignment vertical="center"/>
    </xf>
    <xf numFmtId="0" fontId="0" fillId="24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5" fontId="61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5" fillId="25" borderId="10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 wrapText="1" shrinkToFit="1"/>
    </xf>
    <xf numFmtId="0" fontId="7" fillId="26" borderId="10" xfId="0" applyFont="1" applyFill="1" applyBorder="1" applyAlignment="1">
      <alignment horizontal="center" vertical="center" wrapText="1"/>
    </xf>
    <xf numFmtId="185" fontId="7" fillId="26" borderId="10" xfId="0" applyNumberFormat="1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85" fontId="62" fillId="0" borderId="10" xfId="0" applyNumberFormat="1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2" fontId="62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/>
    </xf>
    <xf numFmtId="185" fontId="6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185" fontId="61" fillId="0" borderId="10" xfId="0" applyNumberFormat="1" applyFont="1" applyBorder="1" applyAlignment="1">
      <alignment horizontal="center" vertical="center"/>
    </xf>
    <xf numFmtId="185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0" xfId="0" applyFont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0" fontId="15" fillId="24" borderId="10" xfId="0" applyFont="1" applyFill="1" applyBorder="1" applyAlignment="1">
      <alignment vertical="center" wrapText="1"/>
    </xf>
    <xf numFmtId="2" fontId="15" fillId="2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5" fontId="15" fillId="24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185" fontId="38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70" applyNumberFormat="1" applyFont="1" applyBorder="1" applyAlignment="1">
      <alignment horizontal="left" vertical="center" wrapText="1"/>
      <protection/>
    </xf>
    <xf numFmtId="0" fontId="15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185" fontId="12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62" fillId="24" borderId="10" xfId="0" applyFont="1" applyFill="1" applyBorder="1" applyAlignment="1">
      <alignment vertical="center" wrapText="1"/>
    </xf>
    <xf numFmtId="0" fontId="62" fillId="24" borderId="10" xfId="0" applyFont="1" applyFill="1" applyBorder="1" applyAlignment="1">
      <alignment horizontal="center" vertical="center"/>
    </xf>
    <xf numFmtId="185" fontId="62" fillId="24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15" fillId="0" borderId="10" xfId="71" applyFont="1" applyFill="1" applyBorder="1" applyAlignment="1">
      <alignment horizontal="center" vertical="center"/>
      <protection/>
    </xf>
    <xf numFmtId="185" fontId="12" fillId="0" borderId="10" xfId="71" applyNumberFormat="1" applyFont="1" applyFill="1" applyBorder="1" applyAlignment="1">
      <alignment horizontal="center" vertical="center"/>
      <protection/>
    </xf>
    <xf numFmtId="185" fontId="62" fillId="0" borderId="10" xfId="71" applyNumberFormat="1" applyFont="1" applyFill="1" applyBorder="1" applyAlignment="1">
      <alignment horizontal="center" vertical="center"/>
      <protection/>
    </xf>
    <xf numFmtId="4" fontId="15" fillId="0" borderId="10" xfId="71" applyNumberFormat="1" applyFont="1" applyFill="1" applyBorder="1" applyAlignment="1">
      <alignment horizontal="center" vertical="center"/>
      <protection/>
    </xf>
    <xf numFmtId="185" fontId="15" fillId="0" borderId="10" xfId="71" applyNumberFormat="1" applyFont="1" applyFill="1" applyBorder="1" applyAlignment="1">
      <alignment horizontal="center" vertical="center"/>
      <protection/>
    </xf>
    <xf numFmtId="4" fontId="62" fillId="0" borderId="10" xfId="71" applyNumberFormat="1" applyFont="1" applyFill="1" applyBorder="1" applyAlignment="1">
      <alignment horizontal="center" vertical="center"/>
      <protection/>
    </xf>
    <xf numFmtId="4" fontId="12" fillId="0" borderId="10" xfId="71" applyNumberFormat="1" applyFont="1" applyFill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/>
    </xf>
    <xf numFmtId="4" fontId="12" fillId="31" borderId="10" xfId="0" applyNumberFormat="1" applyFont="1" applyFill="1" applyBorder="1" applyAlignment="1">
      <alignment horizontal="center" vertical="center"/>
    </xf>
    <xf numFmtId="0" fontId="12" fillId="31" borderId="10" xfId="0" applyFont="1" applyFill="1" applyBorder="1" applyAlignment="1">
      <alignment vertical="center" wrapText="1"/>
    </xf>
    <xf numFmtId="0" fontId="12" fillId="31" borderId="10" xfId="0" applyFont="1" applyFill="1" applyBorder="1" applyAlignment="1">
      <alignment horizontal="center" vertical="center"/>
    </xf>
    <xf numFmtId="185" fontId="12" fillId="24" borderId="10" xfId="71" applyNumberFormat="1" applyFont="1" applyFill="1" applyBorder="1" applyAlignment="1">
      <alignment horizontal="center" vertical="center"/>
      <protection/>
    </xf>
    <xf numFmtId="0" fontId="15" fillId="25" borderId="11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/>
    </xf>
    <xf numFmtId="2" fontId="64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186" fontId="63" fillId="0" borderId="10" xfId="43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186" fontId="63" fillId="25" borderId="10" xfId="0" applyNumberFormat="1" applyFont="1" applyFill="1" applyBorder="1" applyAlignment="1">
      <alignment horizontal="center" vertical="center" wrapText="1"/>
    </xf>
    <xf numFmtId="0" fontId="63" fillId="24" borderId="10" xfId="0" applyFont="1" applyFill="1" applyBorder="1" applyAlignment="1">
      <alignment vertical="center" wrapText="1"/>
    </xf>
    <xf numFmtId="0" fontId="63" fillId="24" borderId="10" xfId="0" applyFont="1" applyFill="1" applyBorder="1" applyAlignment="1">
      <alignment horizontal="center" vertical="center" wrapText="1"/>
    </xf>
    <xf numFmtId="0" fontId="63" fillId="31" borderId="10" xfId="0" applyFont="1" applyFill="1" applyBorder="1" applyAlignment="1">
      <alignment horizontal="center" vertical="center" wrapText="1"/>
    </xf>
    <xf numFmtId="186" fontId="63" fillId="24" borderId="10" xfId="43" applyNumberFormat="1" applyFont="1" applyFill="1" applyBorder="1" applyAlignment="1" applyProtection="1">
      <alignment horizontal="center" vertical="center" wrapText="1"/>
      <protection/>
    </xf>
    <xf numFmtId="0" fontId="0" fillId="28" borderId="0" xfId="0" applyFont="1" applyFill="1" applyAlignment="1">
      <alignment vertical="center"/>
    </xf>
    <xf numFmtId="186" fontId="15" fillId="0" borderId="10" xfId="43" applyNumberFormat="1" applyFont="1" applyFill="1" applyBorder="1" applyAlignment="1" applyProtection="1">
      <alignment horizontal="center" vertical="center"/>
      <protection/>
    </xf>
    <xf numFmtId="186" fontId="15" fillId="25" borderId="10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15" fillId="0" borderId="10" xfId="72" applyNumberFormat="1" applyFont="1" applyBorder="1" applyAlignment="1">
      <alignment vertical="center" wrapText="1"/>
      <protection/>
    </xf>
    <xf numFmtId="0" fontId="62" fillId="0" borderId="1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vertical="center"/>
    </xf>
    <xf numFmtId="0" fontId="64" fillId="24" borderId="10" xfId="0" applyFont="1" applyFill="1" applyBorder="1" applyAlignment="1">
      <alignment vertical="center" wrapText="1"/>
    </xf>
    <xf numFmtId="185" fontId="15" fillId="0" borderId="10" xfId="0" applyNumberFormat="1" applyFont="1" applyBorder="1" applyAlignment="1">
      <alignment horizontal="center" vertical="center"/>
    </xf>
    <xf numFmtId="2" fontId="12" fillId="25" borderId="10" xfId="0" applyNumberFormat="1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vertical="center"/>
    </xf>
    <xf numFmtId="49" fontId="15" fillId="25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25" borderId="10" xfId="0" applyNumberFormat="1" applyFont="1" applyFill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5" fontId="66" fillId="0" borderId="10" xfId="0" applyNumberFormat="1" applyFont="1" applyFill="1" applyBorder="1" applyAlignment="1">
      <alignment horizontal="center" vertical="center"/>
    </xf>
    <xf numFmtId="2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7" fillId="26" borderId="10" xfId="0" applyNumberFormat="1" applyFont="1" applyFill="1" applyBorder="1" applyAlignment="1">
      <alignment horizontal="center" vertical="center" wrapText="1"/>
    </xf>
    <xf numFmtId="4" fontId="67" fillId="0" borderId="10" xfId="54" applyNumberFormat="1" applyFont="1" applyBorder="1" applyAlignment="1">
      <alignment horizontal="center" vertical="center"/>
      <protection/>
    </xf>
    <xf numFmtId="4" fontId="63" fillId="0" borderId="10" xfId="63" applyNumberFormat="1" applyFont="1" applyBorder="1" applyAlignment="1">
      <alignment horizontal="center" vertical="center"/>
      <protection/>
    </xf>
    <xf numFmtId="4" fontId="67" fillId="0" borderId="10" xfId="63" applyNumberFormat="1" applyFont="1" applyBorder="1" applyAlignment="1">
      <alignment horizontal="center" vertical="center"/>
      <protection/>
    </xf>
    <xf numFmtId="4" fontId="67" fillId="0" borderId="10" xfId="64" applyNumberFormat="1" applyFont="1" applyBorder="1" applyAlignment="1">
      <alignment horizontal="center" vertical="center"/>
      <protection/>
    </xf>
    <xf numFmtId="4" fontId="67" fillId="0" borderId="10" xfId="65" applyNumberFormat="1" applyFont="1" applyBorder="1" applyAlignment="1">
      <alignment horizontal="center" vertical="center"/>
      <protection/>
    </xf>
    <xf numFmtId="4" fontId="63" fillId="0" borderId="10" xfId="66" applyNumberFormat="1" applyFont="1" applyBorder="1" applyAlignment="1">
      <alignment horizontal="center" vertical="center"/>
      <protection/>
    </xf>
    <xf numFmtId="4" fontId="67" fillId="0" borderId="10" xfId="66" applyNumberFormat="1" applyFont="1" applyBorder="1" applyAlignment="1">
      <alignment horizontal="center" vertical="center"/>
      <protection/>
    </xf>
    <xf numFmtId="4" fontId="67" fillId="0" borderId="10" xfId="67" applyNumberFormat="1" applyFont="1" applyBorder="1" applyAlignment="1">
      <alignment horizontal="center" vertical="center"/>
      <protection/>
    </xf>
    <xf numFmtId="4" fontId="63" fillId="0" borderId="10" xfId="67" applyNumberFormat="1" applyFont="1" applyBorder="1" applyAlignment="1">
      <alignment horizontal="center" vertical="center"/>
      <protection/>
    </xf>
    <xf numFmtId="4" fontId="12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65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 wrapText="1"/>
    </xf>
    <xf numFmtId="2" fontId="62" fillId="24" borderId="10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2" fontId="15" fillId="32" borderId="10" xfId="0" applyNumberFormat="1" applyFont="1" applyFill="1" applyBorder="1" applyAlignment="1">
      <alignment horizontal="center" vertical="distributed"/>
    </xf>
    <xf numFmtId="0" fontId="64" fillId="0" borderId="10" xfId="0" applyFont="1" applyBorder="1" applyAlignment="1">
      <alignment horizontal="center" vertical="center"/>
    </xf>
    <xf numFmtId="0" fontId="12" fillId="24" borderId="12" xfId="0" applyFont="1" applyFill="1" applyBorder="1" applyAlignment="1">
      <alignment vertical="center" wrapText="1"/>
    </xf>
    <xf numFmtId="2" fontId="12" fillId="0" borderId="12" xfId="0" applyNumberFormat="1" applyFont="1" applyBorder="1" applyAlignment="1">
      <alignment horizontal="center" vertical="center"/>
    </xf>
    <xf numFmtId="185" fontId="12" fillId="0" borderId="12" xfId="0" applyNumberFormat="1" applyFont="1" applyBorder="1" applyAlignment="1">
      <alignment horizontal="center" vertical="center"/>
    </xf>
    <xf numFmtId="185" fontId="15" fillId="0" borderId="12" xfId="0" applyNumberFormat="1" applyFont="1" applyFill="1" applyBorder="1" applyAlignment="1">
      <alignment horizontal="center" vertical="center"/>
    </xf>
    <xf numFmtId="186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24" borderId="10" xfId="0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4" fontId="63" fillId="24" borderId="10" xfId="63" applyNumberFormat="1" applyFont="1" applyFill="1" applyBorder="1" applyAlignment="1">
      <alignment horizontal="center" vertical="center"/>
      <protection/>
    </xf>
    <xf numFmtId="4" fontId="67" fillId="24" borderId="10" xfId="64" applyNumberFormat="1" applyFont="1" applyFill="1" applyBorder="1" applyAlignment="1">
      <alignment horizontal="center" vertical="center"/>
      <protection/>
    </xf>
    <xf numFmtId="2" fontId="12" fillId="33" borderId="11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68" fillId="0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186" fontId="68" fillId="0" borderId="10" xfId="43" applyNumberFormat="1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>
      <alignment vertical="center" wrapText="1"/>
    </xf>
    <xf numFmtId="2" fontId="12" fillId="32" borderId="14" xfId="0" applyNumberFormat="1" applyFont="1" applyFill="1" applyBorder="1" applyAlignment="1">
      <alignment horizontal="center" vertical="center"/>
    </xf>
    <xf numFmtId="2" fontId="15" fillId="25" borderId="10" xfId="0" applyNumberFormat="1" applyFont="1" applyFill="1" applyBorder="1" applyAlignment="1">
      <alignment vertical="distributed"/>
    </xf>
    <xf numFmtId="2" fontId="62" fillId="32" borderId="10" xfId="0" applyNumberFormat="1" applyFont="1" applyFill="1" applyBorder="1" applyAlignment="1">
      <alignment horizontal="center" vertical="distributed"/>
    </xf>
    <xf numFmtId="2" fontId="62" fillId="32" borderId="14" xfId="0" applyNumberFormat="1" applyFont="1" applyFill="1" applyBorder="1" applyAlignment="1">
      <alignment horizontal="center" vertical="center"/>
    </xf>
    <xf numFmtId="2" fontId="66" fillId="32" borderId="10" xfId="0" applyNumberFormat="1" applyFont="1" applyFill="1" applyBorder="1" applyAlignment="1">
      <alignment horizontal="center" vertical="center"/>
    </xf>
    <xf numFmtId="2" fontId="66" fillId="32" borderId="10" xfId="0" applyNumberFormat="1" applyFont="1" applyFill="1" applyBorder="1" applyAlignment="1">
      <alignment horizontal="center" vertical="distributed"/>
    </xf>
    <xf numFmtId="2" fontId="12" fillId="0" borderId="11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186" fontId="15" fillId="24" borderId="10" xfId="43" applyNumberFormat="1" applyFont="1" applyFill="1" applyBorder="1" applyAlignment="1" applyProtection="1">
      <alignment horizontal="center" vertical="center" wrapText="1"/>
      <protection/>
    </xf>
    <xf numFmtId="17" fontId="15" fillId="31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42" fillId="0" borderId="13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vertical="center"/>
    </xf>
    <xf numFmtId="4" fontId="62" fillId="0" borderId="10" xfId="68" applyNumberFormat="1" applyFont="1" applyBorder="1" applyAlignment="1">
      <alignment horizontal="center" vertical="center"/>
      <protection/>
    </xf>
    <xf numFmtId="0" fontId="12" fillId="35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4" fontId="12" fillId="24" borderId="10" xfId="71" applyNumberFormat="1" applyFont="1" applyFill="1" applyBorder="1" applyAlignment="1">
      <alignment horizontal="center" vertical="center"/>
      <protection/>
    </xf>
    <xf numFmtId="4" fontId="62" fillId="24" borderId="10" xfId="71" applyNumberFormat="1" applyFont="1" applyFill="1" applyBorder="1" applyAlignment="1">
      <alignment horizontal="center" vertical="center"/>
      <protection/>
    </xf>
    <xf numFmtId="185" fontId="62" fillId="24" borderId="10" xfId="71" applyNumberFormat="1" applyFont="1" applyFill="1" applyBorder="1" applyAlignment="1">
      <alignment horizontal="center" vertical="center"/>
      <protection/>
    </xf>
    <xf numFmtId="0" fontId="15" fillId="37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/>
    </xf>
    <xf numFmtId="4" fontId="15" fillId="37" borderId="10" xfId="0" applyNumberFormat="1" applyFont="1" applyFill="1" applyBorder="1" applyAlignment="1">
      <alignment horizontal="center" vertical="center"/>
    </xf>
    <xf numFmtId="185" fontId="15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185" fontId="62" fillId="37" borderId="1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vertical="center" wrapText="1"/>
    </xf>
    <xf numFmtId="4" fontId="15" fillId="37" borderId="10" xfId="71" applyNumberFormat="1" applyFont="1" applyFill="1" applyBorder="1" applyAlignment="1">
      <alignment horizontal="center" vertical="center"/>
      <protection/>
    </xf>
    <xf numFmtId="185" fontId="15" fillId="37" borderId="10" xfId="71" applyNumberFormat="1" applyFont="1" applyFill="1" applyBorder="1" applyAlignment="1">
      <alignment horizontal="center" vertical="center"/>
      <protection/>
    </xf>
    <xf numFmtId="0" fontId="62" fillId="37" borderId="10" xfId="0" applyFont="1" applyFill="1" applyBorder="1" applyAlignment="1">
      <alignment vertical="center" wrapText="1"/>
    </xf>
    <xf numFmtId="4" fontId="62" fillId="37" borderId="10" xfId="71" applyNumberFormat="1" applyFont="1" applyFill="1" applyBorder="1" applyAlignment="1">
      <alignment horizontal="center" vertical="center"/>
      <protection/>
    </xf>
    <xf numFmtId="185" fontId="62" fillId="37" borderId="10" xfId="71" applyNumberFormat="1" applyFont="1" applyFill="1" applyBorder="1" applyAlignment="1">
      <alignment horizontal="center" vertical="center"/>
      <protection/>
    </xf>
    <xf numFmtId="0" fontId="15" fillId="24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vertical="center" wrapText="1"/>
    </xf>
    <xf numFmtId="0" fontId="15" fillId="38" borderId="10" xfId="0" applyFont="1" applyFill="1" applyBorder="1" applyAlignment="1">
      <alignment horizontal="center" vertical="center"/>
    </xf>
    <xf numFmtId="4" fontId="15" fillId="38" borderId="10" xfId="0" applyNumberFormat="1" applyFont="1" applyFill="1" applyBorder="1" applyAlignment="1">
      <alignment horizontal="center" vertical="center"/>
    </xf>
    <xf numFmtId="185" fontId="15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left" vertical="center" wrapText="1"/>
    </xf>
    <xf numFmtId="4" fontId="62" fillId="0" borderId="10" xfId="54" applyNumberFormat="1" applyFont="1" applyBorder="1" applyAlignment="1">
      <alignment horizontal="center" vertical="center"/>
      <protection/>
    </xf>
    <xf numFmtId="0" fontId="12" fillId="0" borderId="16" xfId="0" applyFont="1" applyBorder="1" applyAlignment="1">
      <alignment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/>
    </xf>
    <xf numFmtId="2" fontId="12" fillId="24" borderId="10" xfId="0" applyNumberFormat="1" applyFont="1" applyFill="1" applyBorder="1" applyAlignment="1">
      <alignment horizontal="center" vertical="center"/>
    </xf>
    <xf numFmtId="2" fontId="61" fillId="0" borderId="10" xfId="43" applyNumberFormat="1" applyFont="1" applyFill="1" applyBorder="1" applyAlignment="1" applyProtection="1">
      <alignment horizontal="center" vertical="center"/>
      <protection/>
    </xf>
    <xf numFmtId="2" fontId="6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4" fontId="15" fillId="0" borderId="10" xfId="68" applyNumberFormat="1" applyFont="1" applyBorder="1" applyAlignment="1">
      <alignment horizontal="center" vertical="center"/>
      <protection/>
    </xf>
    <xf numFmtId="0" fontId="46" fillId="24" borderId="0" xfId="0" applyFont="1" applyFill="1" applyAlignment="1">
      <alignment vertical="center"/>
    </xf>
    <xf numFmtId="0" fontId="15" fillId="24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4" fontId="65" fillId="0" borderId="10" xfId="64" applyNumberFormat="1" applyFont="1" applyBorder="1" applyAlignment="1">
      <alignment horizontal="center" vertical="center"/>
      <protection/>
    </xf>
    <xf numFmtId="0" fontId="15" fillId="0" borderId="17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95" fontId="62" fillId="0" borderId="10" xfId="0" applyNumberFormat="1" applyFont="1" applyBorder="1" applyAlignment="1">
      <alignment horizontal="center" vertical="center" wrapText="1"/>
    </xf>
    <xf numFmtId="195" fontId="12" fillId="0" borderId="0" xfId="0" applyNumberFormat="1" applyFont="1" applyAlignment="1">
      <alignment horizontal="center" vertical="center" wrapText="1"/>
    </xf>
    <xf numFmtId="0" fontId="65" fillId="25" borderId="10" xfId="0" applyFont="1" applyFill="1" applyBorder="1" applyAlignment="1">
      <alignment vertical="center" wrapText="1"/>
    </xf>
    <xf numFmtId="0" fontId="65" fillId="24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185" fontId="65" fillId="0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5" fillId="30" borderId="10" xfId="71" applyFont="1" applyFill="1" applyBorder="1" applyAlignment="1">
      <alignment horizontal="left" vertical="center" wrapText="1"/>
      <protection/>
    </xf>
    <xf numFmtId="0" fontId="15" fillId="30" borderId="10" xfId="71" applyFont="1" applyFill="1" applyBorder="1" applyAlignment="1">
      <alignment horizontal="center" vertical="center" wrapText="1"/>
      <protection/>
    </xf>
    <xf numFmtId="2" fontId="15" fillId="30" borderId="10" xfId="71" applyNumberFormat="1" applyFont="1" applyFill="1" applyBorder="1" applyAlignment="1">
      <alignment horizontal="center" vertical="center" wrapText="1"/>
      <protection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/>
    </xf>
    <xf numFmtId="2" fontId="62" fillId="0" borderId="10" xfId="0" applyNumberFormat="1" applyFont="1" applyBorder="1" applyAlignment="1">
      <alignment horizontal="center" vertical="center"/>
    </xf>
    <xf numFmtId="0" fontId="15" fillId="25" borderId="18" xfId="0" applyFont="1" applyFill="1" applyBorder="1" applyAlignment="1">
      <alignment horizontal="center" vertical="center"/>
    </xf>
    <xf numFmtId="185" fontId="62" fillId="0" borderId="10" xfId="0" applyNumberFormat="1" applyFont="1" applyBorder="1" applyAlignment="1">
      <alignment horizontal="center" vertical="center"/>
    </xf>
    <xf numFmtId="0" fontId="63" fillId="0" borderId="10" xfId="70" applyNumberFormat="1" applyFont="1" applyBorder="1" applyAlignment="1">
      <alignment horizontal="left" vertical="center" wrapText="1"/>
      <protection/>
    </xf>
    <xf numFmtId="0" fontId="63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12" fillId="30" borderId="12" xfId="0" applyFont="1" applyFill="1" applyBorder="1" applyAlignment="1">
      <alignment horizontal="center" vertical="center" wrapText="1"/>
    </xf>
    <xf numFmtId="4" fontId="62" fillId="24" borderId="10" xfId="71" applyNumberFormat="1" applyFont="1" applyFill="1" applyBorder="1" applyAlignment="1">
      <alignment horizontal="center" vertical="center" wrapText="1"/>
      <protection/>
    </xf>
    <xf numFmtId="0" fontId="15" fillId="24" borderId="10" xfId="71" applyFont="1" applyFill="1" applyBorder="1" applyAlignment="1">
      <alignment vertical="center" wrapText="1"/>
      <protection/>
    </xf>
    <xf numFmtId="0" fontId="15" fillId="24" borderId="10" xfId="71" applyFont="1" applyFill="1" applyBorder="1" applyAlignment="1">
      <alignment horizontal="center" vertical="center"/>
      <protection/>
    </xf>
    <xf numFmtId="4" fontId="15" fillId="24" borderId="10" xfId="71" applyNumberFormat="1" applyFont="1" applyFill="1" applyBorder="1" applyAlignment="1">
      <alignment horizontal="center" vertical="center" wrapText="1"/>
      <protection/>
    </xf>
    <xf numFmtId="0" fontId="12" fillId="24" borderId="10" xfId="71" applyFont="1" applyFill="1" applyBorder="1" applyAlignment="1">
      <alignment vertical="center" wrapText="1"/>
      <protection/>
    </xf>
    <xf numFmtId="0" fontId="12" fillId="24" borderId="10" xfId="71" applyFont="1" applyFill="1" applyBorder="1" applyAlignment="1">
      <alignment horizontal="center" vertical="center"/>
      <protection/>
    </xf>
    <xf numFmtId="0" fontId="62" fillId="24" borderId="10" xfId="71" applyFont="1" applyFill="1" applyBorder="1" applyAlignment="1">
      <alignment vertical="center" wrapText="1"/>
      <protection/>
    </xf>
    <xf numFmtId="0" fontId="62" fillId="24" borderId="10" xfId="71" applyFont="1" applyFill="1" applyBorder="1" applyAlignment="1">
      <alignment horizontal="center" vertical="center"/>
      <protection/>
    </xf>
    <xf numFmtId="0" fontId="15" fillId="30" borderId="10" xfId="0" applyFont="1" applyFill="1" applyBorder="1" applyAlignment="1">
      <alignment horizontal="left" vertical="center" wrapText="1"/>
    </xf>
    <xf numFmtId="0" fontId="15" fillId="3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9" fillId="24" borderId="0" xfId="0" applyFont="1" applyFill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5" fillId="24" borderId="1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 horizontal="center" vertical="center"/>
    </xf>
    <xf numFmtId="0" fontId="15" fillId="31" borderId="10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42" fillId="0" borderId="10" xfId="69" applyNumberFormat="1" applyFont="1" applyBorder="1" applyAlignment="1">
      <alignment horizontal="center" vertical="center" wrapText="1"/>
      <protection/>
    </xf>
    <xf numFmtId="0" fontId="15" fillId="0" borderId="10" xfId="69" applyNumberFormat="1" applyFont="1" applyBorder="1" applyAlignment="1">
      <alignment vertical="center" wrapText="1"/>
      <protection/>
    </xf>
    <xf numFmtId="0" fontId="62" fillId="24" borderId="10" xfId="0" applyFont="1" applyFill="1" applyBorder="1" applyAlignment="1" applyProtection="1">
      <alignment horizontal="left" vertical="center" wrapText="1"/>
      <protection locked="0"/>
    </xf>
    <xf numFmtId="0" fontId="70" fillId="24" borderId="0" xfId="0" applyFont="1" applyFill="1" applyAlignment="1">
      <alignment vertical="center"/>
    </xf>
    <xf numFmtId="2" fontId="12" fillId="39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12" fillId="30" borderId="10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 wrapText="1"/>
    </xf>
    <xf numFmtId="2" fontId="62" fillId="24" borderId="10" xfId="0" applyNumberFormat="1" applyFont="1" applyFill="1" applyBorder="1" applyAlignment="1">
      <alignment horizontal="center" vertical="center" wrapText="1"/>
    </xf>
    <xf numFmtId="2" fontId="15" fillId="25" borderId="10" xfId="0" applyNumberFormat="1" applyFont="1" applyFill="1" applyBorder="1" applyAlignment="1">
      <alignment horizontal="center" vertical="center"/>
    </xf>
    <xf numFmtId="2" fontId="62" fillId="25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2" fillId="28" borderId="10" xfId="0" applyFont="1" applyFill="1" applyBorder="1" applyAlignment="1">
      <alignment horizontal="center" vertical="center"/>
    </xf>
    <xf numFmtId="4" fontId="62" fillId="28" borderId="10" xfId="0" applyNumberFormat="1" applyFont="1" applyFill="1" applyBorder="1" applyAlignment="1">
      <alignment horizontal="center" vertical="center"/>
    </xf>
    <xf numFmtId="0" fontId="62" fillId="28" borderId="10" xfId="0" applyFont="1" applyFill="1" applyBorder="1" applyAlignment="1">
      <alignment horizontal="center" vertical="center" wrapText="1"/>
    </xf>
    <xf numFmtId="0" fontId="62" fillId="28" borderId="10" xfId="0" applyFont="1" applyFill="1" applyBorder="1" applyAlignment="1">
      <alignment horizontal="left" vertical="center" wrapText="1"/>
    </xf>
    <xf numFmtId="2" fontId="62" fillId="28" borderId="10" xfId="0" applyNumberFormat="1" applyFont="1" applyFill="1" applyBorder="1" applyAlignment="1">
      <alignment horizontal="center" vertical="center"/>
    </xf>
    <xf numFmtId="185" fontId="62" fillId="28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25" borderId="10" xfId="0" applyFont="1" applyFill="1" applyBorder="1" applyAlignment="1">
      <alignment horizontal="center" vertical="center" wrapText="1"/>
    </xf>
    <xf numFmtId="0" fontId="15" fillId="25" borderId="1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0" fontId="42" fillId="24" borderId="0" xfId="0" applyFont="1" applyFill="1" applyAlignment="1">
      <alignment vertical="center"/>
    </xf>
    <xf numFmtId="0" fontId="42" fillId="24" borderId="10" xfId="0" applyFont="1" applyFill="1" applyBorder="1" applyAlignment="1">
      <alignment vertical="center"/>
    </xf>
    <xf numFmtId="0" fontId="12" fillId="26" borderId="10" xfId="0" applyFont="1" applyFill="1" applyBorder="1" applyAlignment="1">
      <alignment horizontal="center" vertical="center" wrapText="1"/>
    </xf>
    <xf numFmtId="185" fontId="12" fillId="26" borderId="10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185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63" fillId="30" borderId="10" xfId="0" applyFont="1" applyFill="1" applyBorder="1" applyAlignment="1">
      <alignment horizontal="center" vertical="center" wrapText="1"/>
    </xf>
    <xf numFmtId="0" fontId="63" fillId="30" borderId="10" xfId="0" applyFont="1" applyFill="1" applyBorder="1" applyAlignment="1">
      <alignment horizontal="left" vertical="center" wrapText="1"/>
    </xf>
    <xf numFmtId="2" fontId="63" fillId="3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2" fillId="28" borderId="10" xfId="0" applyFont="1" applyFill="1" applyBorder="1" applyAlignment="1">
      <alignment vertical="center" wrapText="1"/>
    </xf>
    <xf numFmtId="49" fontId="62" fillId="28" borderId="10" xfId="0" applyNumberFormat="1" applyFont="1" applyFill="1" applyBorder="1" applyAlignment="1">
      <alignment horizontal="center" vertical="center"/>
    </xf>
    <xf numFmtId="2" fontId="62" fillId="28" borderId="12" xfId="0" applyNumberFormat="1" applyFont="1" applyFill="1" applyBorder="1" applyAlignment="1">
      <alignment horizontal="center" vertical="center"/>
    </xf>
    <xf numFmtId="4" fontId="62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195" fontId="12" fillId="24" borderId="10" xfId="0" applyNumberFormat="1" applyFont="1" applyFill="1" applyBorder="1" applyAlignment="1">
      <alignment horizontal="center" vertical="center" wrapText="1"/>
    </xf>
    <xf numFmtId="2" fontId="62" fillId="31" borderId="10" xfId="0" applyNumberFormat="1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 vertical="center" wrapText="1"/>
    </xf>
    <xf numFmtId="2" fontId="62" fillId="40" borderId="10" xfId="0" applyNumberFormat="1" applyFont="1" applyFill="1" applyBorder="1" applyAlignment="1">
      <alignment horizontal="center" vertical="center"/>
    </xf>
    <xf numFmtId="4" fontId="62" fillId="28" borderId="10" xfId="0" applyNumberFormat="1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vertical="center" wrapText="1"/>
    </xf>
    <xf numFmtId="2" fontId="15" fillId="31" borderId="10" xfId="0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95" fontId="7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5" fillId="24" borderId="11" xfId="0" applyFont="1" applyFill="1" applyBorder="1" applyAlignment="1">
      <alignment vertical="center" wrapText="1"/>
    </xf>
    <xf numFmtId="0" fontId="65" fillId="24" borderId="11" xfId="0" applyFont="1" applyFill="1" applyBorder="1" applyAlignment="1">
      <alignment vertical="top" wrapText="1"/>
    </xf>
    <xf numFmtId="0" fontId="65" fillId="24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2" fillId="28" borderId="11" xfId="0" applyFont="1" applyFill="1" applyBorder="1" applyAlignment="1">
      <alignment horizontal="left" vertical="center" wrapText="1"/>
    </xf>
    <xf numFmtId="0" fontId="62" fillId="28" borderId="20" xfId="0" applyFont="1" applyFill="1" applyBorder="1" applyAlignment="1">
      <alignment horizontal="left" vertical="center" wrapText="1"/>
    </xf>
    <xf numFmtId="0" fontId="62" fillId="28" borderId="17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62" fillId="28" borderId="11" xfId="0" applyFont="1" applyFill="1" applyBorder="1" applyAlignment="1">
      <alignment horizontal="left" vertical="top" wrapText="1"/>
    </xf>
    <xf numFmtId="0" fontId="62" fillId="28" borderId="20" xfId="0" applyFont="1" applyFill="1" applyBorder="1" applyAlignment="1">
      <alignment horizontal="left" vertical="top" wrapText="1"/>
    </xf>
    <xf numFmtId="0" fontId="62" fillId="28" borderId="17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7" fillId="26" borderId="11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20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12" fillId="26" borderId="11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center" vertical="center"/>
    </xf>
    <xf numFmtId="0" fontId="12" fillId="26" borderId="17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8" fillId="4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/>
    </xf>
    <xf numFmtId="0" fontId="8" fillId="44" borderId="17" xfId="0" applyFont="1" applyFill="1" applyBorder="1" applyAlignment="1">
      <alignment horizontal="center" vertical="center"/>
    </xf>
    <xf numFmtId="0" fontId="9" fillId="45" borderId="11" xfId="0" applyFont="1" applyFill="1" applyBorder="1" applyAlignment="1">
      <alignment horizontal="center" vertical="center"/>
    </xf>
    <xf numFmtId="0" fontId="9" fillId="45" borderId="20" xfId="0" applyFont="1" applyFill="1" applyBorder="1" applyAlignment="1">
      <alignment horizontal="center" vertical="center"/>
    </xf>
    <xf numFmtId="0" fontId="9" fillId="45" borderId="17" xfId="0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0" fontId="9" fillId="46" borderId="20" xfId="0" applyFont="1" applyFill="1" applyBorder="1" applyAlignment="1">
      <alignment horizontal="center" vertical="center"/>
    </xf>
    <xf numFmtId="0" fontId="9" fillId="46" borderId="17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12" fillId="39" borderId="14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47" borderId="10" xfId="0" applyFont="1" applyFill="1" applyBorder="1" applyAlignment="1">
      <alignment horizontal="center" vertical="center" wrapText="1"/>
    </xf>
    <xf numFmtId="0" fontId="14" fillId="48" borderId="10" xfId="0" applyFont="1" applyFill="1" applyBorder="1" applyAlignment="1">
      <alignment horizontal="center" vertical="center"/>
    </xf>
    <xf numFmtId="0" fontId="9" fillId="48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48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24" borderId="12" xfId="71" applyFont="1" applyFill="1" applyBorder="1" applyAlignment="1">
      <alignment horizontal="center" vertical="center"/>
      <protection/>
    </xf>
    <xf numFmtId="0" fontId="12" fillId="24" borderId="18" xfId="71" applyFont="1" applyFill="1" applyBorder="1" applyAlignment="1">
      <alignment horizontal="center" vertical="center"/>
      <protection/>
    </xf>
    <xf numFmtId="0" fontId="12" fillId="24" borderId="14" xfId="71" applyFont="1" applyFill="1" applyBorder="1" applyAlignment="1">
      <alignment horizontal="center" vertical="center"/>
      <protection/>
    </xf>
    <xf numFmtId="0" fontId="12" fillId="0" borderId="12" xfId="71" applyFont="1" applyFill="1" applyBorder="1" applyAlignment="1">
      <alignment horizontal="center" vertical="center"/>
      <protection/>
    </xf>
    <xf numFmtId="0" fontId="12" fillId="0" borderId="18" xfId="71" applyFont="1" applyFill="1" applyBorder="1" applyAlignment="1">
      <alignment horizontal="center" vertical="center"/>
      <protection/>
    </xf>
    <xf numFmtId="0" fontId="12" fillId="0" borderId="14" xfId="71" applyFont="1" applyFill="1" applyBorder="1" applyAlignment="1">
      <alignment horizontal="center" vertical="center"/>
      <protection/>
    </xf>
    <xf numFmtId="0" fontId="9" fillId="48" borderId="10" xfId="71" applyFont="1" applyFill="1" applyBorder="1" applyAlignment="1">
      <alignment horizontal="center" vertical="center" wrapText="1"/>
      <protection/>
    </xf>
    <xf numFmtId="0" fontId="15" fillId="0" borderId="10" xfId="71" applyFont="1" applyFill="1" applyBorder="1" applyAlignment="1">
      <alignment horizontal="center" vertical="center"/>
      <protection/>
    </xf>
    <xf numFmtId="0" fontId="9" fillId="26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49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 wrapText="1"/>
    </xf>
    <xf numFmtId="0" fontId="15" fillId="25" borderId="18" xfId="0" applyFont="1" applyFill="1" applyBorder="1" applyAlignment="1">
      <alignment horizontal="center" vertical="center" wrapText="1"/>
    </xf>
    <xf numFmtId="0" fontId="15" fillId="25" borderId="14" xfId="0" applyFont="1" applyFill="1" applyBorder="1" applyAlignment="1">
      <alignment horizontal="center" vertical="center" wrapText="1"/>
    </xf>
    <xf numFmtId="0" fontId="14" fillId="48" borderId="10" xfId="0" applyFont="1" applyFill="1" applyBorder="1" applyAlignment="1">
      <alignment horizontal="center" vertical="center" wrapText="1"/>
    </xf>
    <xf numFmtId="0" fontId="14" fillId="48" borderId="11" xfId="0" applyFont="1" applyFill="1" applyBorder="1" applyAlignment="1">
      <alignment horizontal="center" vertical="center" wrapText="1"/>
    </xf>
    <xf numFmtId="0" fontId="14" fillId="48" borderId="20" xfId="0" applyFont="1" applyFill="1" applyBorder="1" applyAlignment="1">
      <alignment horizontal="center" vertical="center" wrapText="1"/>
    </xf>
    <xf numFmtId="0" fontId="14" fillId="48" borderId="17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8" xfId="0" applyFont="1" applyFill="1" applyBorder="1" applyAlignment="1">
      <alignment horizontal="center" vertical="center" wrapText="1"/>
    </xf>
    <xf numFmtId="0" fontId="63" fillId="30" borderId="14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12" fillId="30" borderId="12" xfId="0" applyFont="1" applyFill="1" applyBorder="1" applyAlignment="1">
      <alignment horizontal="center" vertical="center" wrapText="1"/>
    </xf>
    <xf numFmtId="0" fontId="12" fillId="30" borderId="18" xfId="0" applyFont="1" applyFill="1" applyBorder="1" applyAlignment="1">
      <alignment horizontal="center" vertical="center" wrapText="1"/>
    </xf>
    <xf numFmtId="0" fontId="12" fillId="30" borderId="14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5" fillId="25" borderId="18" xfId="0" applyFont="1" applyFill="1" applyBorder="1" applyAlignment="1">
      <alignment horizontal="center" vertical="center"/>
    </xf>
    <xf numFmtId="0" fontId="15" fillId="25" borderId="14" xfId="0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0" fontId="15" fillId="31" borderId="12" xfId="0" applyFont="1" applyFill="1" applyBorder="1" applyAlignment="1">
      <alignment horizontal="center" vertical="center" wrapText="1"/>
    </xf>
    <xf numFmtId="0" fontId="15" fillId="31" borderId="18" xfId="0" applyFont="1" applyFill="1" applyBorder="1" applyAlignment="1">
      <alignment horizontal="center" vertical="center" wrapText="1"/>
    </xf>
    <xf numFmtId="0" fontId="15" fillId="31" borderId="14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vertical="center" wrapText="1"/>
    </xf>
    <xf numFmtId="0" fontId="66" fillId="25" borderId="18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/>
    </xf>
    <xf numFmtId="0" fontId="9" fillId="48" borderId="20" xfId="0" applyFont="1" applyFill="1" applyBorder="1" applyAlignment="1">
      <alignment horizontal="center" vertical="center"/>
    </xf>
    <xf numFmtId="0" fontId="9" fillId="48" borderId="17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/>
    </xf>
    <xf numFmtId="0" fontId="11" fillId="50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26" borderId="10" xfId="0" applyFont="1" applyFill="1" applyBorder="1" applyAlignment="1">
      <alignment horizontal="center" vertical="center" wrapText="1"/>
    </xf>
    <xf numFmtId="0" fontId="11" fillId="51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/>
    </xf>
    <xf numFmtId="0" fontId="62" fillId="25" borderId="10" xfId="0" applyFont="1" applyFill="1" applyBorder="1" applyAlignment="1">
      <alignment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2" xfId="53"/>
    <cellStyle name="Обычный 2" xfId="54"/>
    <cellStyle name="Обычный 2 10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_Инструменты" xfId="69"/>
    <cellStyle name="Обычный_Лист1" xfId="70"/>
    <cellStyle name="Обычный_Лист1_1" xfId="71"/>
    <cellStyle name="Обычный_Общий Прайс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0</xdr:row>
      <xdr:rowOff>0</xdr:rowOff>
    </xdr:from>
    <xdr:ext cx="1285875" cy="123825"/>
    <xdr:sp fLocksText="0">
      <xdr:nvSpPr>
        <xdr:cNvPr id="1" name="TextBox 2"/>
        <xdr:cNvSpPr txBox="1">
          <a:spLocks noChangeArrowheads="1"/>
        </xdr:cNvSpPr>
      </xdr:nvSpPr>
      <xdr:spPr>
        <a:xfrm>
          <a:off x="6677025" y="0"/>
          <a:ext cx="1285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1285875" cy="123825"/>
    <xdr:sp fLocksText="0">
      <xdr:nvSpPr>
        <xdr:cNvPr id="2" name="TextBox 2"/>
        <xdr:cNvSpPr txBox="1">
          <a:spLocks noChangeArrowheads="1"/>
        </xdr:cNvSpPr>
      </xdr:nvSpPr>
      <xdr:spPr>
        <a:xfrm>
          <a:off x="6677025" y="0"/>
          <a:ext cx="1285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1285875" cy="123825"/>
    <xdr:sp fLocksText="0">
      <xdr:nvSpPr>
        <xdr:cNvPr id="3" name="TextBox 2"/>
        <xdr:cNvSpPr txBox="1">
          <a:spLocks noChangeArrowheads="1"/>
        </xdr:cNvSpPr>
      </xdr:nvSpPr>
      <xdr:spPr>
        <a:xfrm>
          <a:off x="6677025" y="0"/>
          <a:ext cx="1285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1285875" cy="123825"/>
    <xdr:sp fLocksText="0">
      <xdr:nvSpPr>
        <xdr:cNvPr id="4" name="TextBox 4"/>
        <xdr:cNvSpPr txBox="1">
          <a:spLocks noChangeArrowheads="1"/>
        </xdr:cNvSpPr>
      </xdr:nvSpPr>
      <xdr:spPr>
        <a:xfrm>
          <a:off x="6677025" y="0"/>
          <a:ext cx="1285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3</xdr:row>
      <xdr:rowOff>9525</xdr:rowOff>
    </xdr:from>
    <xdr:ext cx="1285875" cy="276225"/>
    <xdr:sp>
      <xdr:nvSpPr>
        <xdr:cNvPr id="1" name="TextBox 4"/>
        <xdr:cNvSpPr txBox="1">
          <a:spLocks noChangeArrowheads="1"/>
        </xdr:cNvSpPr>
      </xdr:nvSpPr>
      <xdr:spPr>
        <a:xfrm>
          <a:off x="5629275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2" name="TextBox 5"/>
        <xdr:cNvSpPr txBox="1">
          <a:spLocks noChangeArrowheads="1"/>
        </xdr:cNvSpPr>
      </xdr:nvSpPr>
      <xdr:spPr>
        <a:xfrm>
          <a:off x="7877175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3" name="Овал 6"/>
        <xdr:cNvSpPr>
          <a:spLocks/>
        </xdr:cNvSpPr>
      </xdr:nvSpPr>
      <xdr:spPr>
        <a:xfrm>
          <a:off x="5267325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4" name="Овал 7"/>
        <xdr:cNvSpPr>
          <a:spLocks/>
        </xdr:cNvSpPr>
      </xdr:nvSpPr>
      <xdr:spPr>
        <a:xfrm>
          <a:off x="7581900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5" name="Овал 8"/>
        <xdr:cNvSpPr>
          <a:spLocks/>
        </xdr:cNvSpPr>
      </xdr:nvSpPr>
      <xdr:spPr>
        <a:xfrm>
          <a:off x="7581900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1</xdr:row>
      <xdr:rowOff>0</xdr:rowOff>
    </xdr:from>
    <xdr:to>
      <xdr:col>0</xdr:col>
      <xdr:colOff>3429000</xdr:colOff>
      <xdr:row>3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3219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3</xdr:row>
      <xdr:rowOff>9525</xdr:rowOff>
    </xdr:from>
    <xdr:ext cx="1285875" cy="276225"/>
    <xdr:sp>
      <xdr:nvSpPr>
        <xdr:cNvPr id="1" name="TextBox 4"/>
        <xdr:cNvSpPr txBox="1">
          <a:spLocks noChangeArrowheads="1"/>
        </xdr:cNvSpPr>
      </xdr:nvSpPr>
      <xdr:spPr>
        <a:xfrm>
          <a:off x="5629275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2" name="TextBox 5"/>
        <xdr:cNvSpPr txBox="1">
          <a:spLocks noChangeArrowheads="1"/>
        </xdr:cNvSpPr>
      </xdr:nvSpPr>
      <xdr:spPr>
        <a:xfrm>
          <a:off x="7877175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3" name="Овал 6"/>
        <xdr:cNvSpPr>
          <a:spLocks/>
        </xdr:cNvSpPr>
      </xdr:nvSpPr>
      <xdr:spPr>
        <a:xfrm>
          <a:off x="5267325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4" name="Овал 7"/>
        <xdr:cNvSpPr>
          <a:spLocks/>
        </xdr:cNvSpPr>
      </xdr:nvSpPr>
      <xdr:spPr>
        <a:xfrm>
          <a:off x="7581900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5" name="Овал 8"/>
        <xdr:cNvSpPr>
          <a:spLocks/>
        </xdr:cNvSpPr>
      </xdr:nvSpPr>
      <xdr:spPr>
        <a:xfrm>
          <a:off x="7581900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1</xdr:row>
      <xdr:rowOff>0</xdr:rowOff>
    </xdr:from>
    <xdr:to>
      <xdr:col>0</xdr:col>
      <xdr:colOff>3429000</xdr:colOff>
      <xdr:row>3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3219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3</xdr:row>
      <xdr:rowOff>9525</xdr:rowOff>
    </xdr:from>
    <xdr:ext cx="1285875" cy="276225"/>
    <xdr:sp>
      <xdr:nvSpPr>
        <xdr:cNvPr id="1" name="TextBox 4"/>
        <xdr:cNvSpPr txBox="1">
          <a:spLocks noChangeArrowheads="1"/>
        </xdr:cNvSpPr>
      </xdr:nvSpPr>
      <xdr:spPr>
        <a:xfrm>
          <a:off x="5629275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2" name="TextBox 5"/>
        <xdr:cNvSpPr txBox="1">
          <a:spLocks noChangeArrowheads="1"/>
        </xdr:cNvSpPr>
      </xdr:nvSpPr>
      <xdr:spPr>
        <a:xfrm>
          <a:off x="7877175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3" name="Овал 6"/>
        <xdr:cNvSpPr>
          <a:spLocks/>
        </xdr:cNvSpPr>
      </xdr:nvSpPr>
      <xdr:spPr>
        <a:xfrm>
          <a:off x="5267325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4" name="Овал 7"/>
        <xdr:cNvSpPr>
          <a:spLocks/>
        </xdr:cNvSpPr>
      </xdr:nvSpPr>
      <xdr:spPr>
        <a:xfrm>
          <a:off x="7581900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5" name="Овал 8"/>
        <xdr:cNvSpPr>
          <a:spLocks/>
        </xdr:cNvSpPr>
      </xdr:nvSpPr>
      <xdr:spPr>
        <a:xfrm>
          <a:off x="7581900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0</xdr:rowOff>
    </xdr:from>
    <xdr:to>
      <xdr:col>0</xdr:col>
      <xdr:colOff>3438525</xdr:colOff>
      <xdr:row>3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3219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0</xdr:col>
      <xdr:colOff>3371850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3219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504825</xdr:colOff>
      <xdr:row>3</xdr:row>
      <xdr:rowOff>9525</xdr:rowOff>
    </xdr:from>
    <xdr:ext cx="1285875" cy="276225"/>
    <xdr:sp>
      <xdr:nvSpPr>
        <xdr:cNvPr id="2" name="TextBox 4"/>
        <xdr:cNvSpPr txBox="1">
          <a:spLocks noChangeArrowheads="1"/>
        </xdr:cNvSpPr>
      </xdr:nvSpPr>
      <xdr:spPr>
        <a:xfrm>
          <a:off x="5629275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3" name="TextBox 5"/>
        <xdr:cNvSpPr txBox="1">
          <a:spLocks noChangeArrowheads="1"/>
        </xdr:cNvSpPr>
      </xdr:nvSpPr>
      <xdr:spPr>
        <a:xfrm>
          <a:off x="7877175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4" name="Овал 6"/>
        <xdr:cNvSpPr>
          <a:spLocks/>
        </xdr:cNvSpPr>
      </xdr:nvSpPr>
      <xdr:spPr>
        <a:xfrm>
          <a:off x="5267325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5" name="Овал 7"/>
        <xdr:cNvSpPr>
          <a:spLocks/>
        </xdr:cNvSpPr>
      </xdr:nvSpPr>
      <xdr:spPr>
        <a:xfrm>
          <a:off x="7581900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6" name="Овал 8"/>
        <xdr:cNvSpPr>
          <a:spLocks/>
        </xdr:cNvSpPr>
      </xdr:nvSpPr>
      <xdr:spPr>
        <a:xfrm>
          <a:off x="7581900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0</xdr:col>
      <xdr:colOff>3371850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3219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504825</xdr:colOff>
      <xdr:row>3</xdr:row>
      <xdr:rowOff>9525</xdr:rowOff>
    </xdr:from>
    <xdr:ext cx="1285875" cy="276225"/>
    <xdr:sp>
      <xdr:nvSpPr>
        <xdr:cNvPr id="2" name="TextBox 4"/>
        <xdr:cNvSpPr txBox="1">
          <a:spLocks noChangeArrowheads="1"/>
        </xdr:cNvSpPr>
      </xdr:nvSpPr>
      <xdr:spPr>
        <a:xfrm>
          <a:off x="5629275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3" name="TextBox 5"/>
        <xdr:cNvSpPr txBox="1">
          <a:spLocks noChangeArrowheads="1"/>
        </xdr:cNvSpPr>
      </xdr:nvSpPr>
      <xdr:spPr>
        <a:xfrm>
          <a:off x="7877175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4" name="Овал 6"/>
        <xdr:cNvSpPr>
          <a:spLocks/>
        </xdr:cNvSpPr>
      </xdr:nvSpPr>
      <xdr:spPr>
        <a:xfrm>
          <a:off x="5267325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5" name="Овал 7"/>
        <xdr:cNvSpPr>
          <a:spLocks/>
        </xdr:cNvSpPr>
      </xdr:nvSpPr>
      <xdr:spPr>
        <a:xfrm>
          <a:off x="7581900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6" name="Овал 8"/>
        <xdr:cNvSpPr>
          <a:spLocks/>
        </xdr:cNvSpPr>
      </xdr:nvSpPr>
      <xdr:spPr>
        <a:xfrm>
          <a:off x="7581900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0</xdr:col>
      <xdr:colOff>3371850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3219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504825</xdr:colOff>
      <xdr:row>3</xdr:row>
      <xdr:rowOff>9525</xdr:rowOff>
    </xdr:from>
    <xdr:ext cx="1285875" cy="276225"/>
    <xdr:sp>
      <xdr:nvSpPr>
        <xdr:cNvPr id="2" name="TextBox 4"/>
        <xdr:cNvSpPr txBox="1">
          <a:spLocks noChangeArrowheads="1"/>
        </xdr:cNvSpPr>
      </xdr:nvSpPr>
      <xdr:spPr>
        <a:xfrm>
          <a:off x="5629275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3" name="TextBox 5"/>
        <xdr:cNvSpPr txBox="1">
          <a:spLocks noChangeArrowheads="1"/>
        </xdr:cNvSpPr>
      </xdr:nvSpPr>
      <xdr:spPr>
        <a:xfrm>
          <a:off x="7877175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4" name="Овал 6"/>
        <xdr:cNvSpPr>
          <a:spLocks/>
        </xdr:cNvSpPr>
      </xdr:nvSpPr>
      <xdr:spPr>
        <a:xfrm>
          <a:off x="5267325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5" name="Овал 7"/>
        <xdr:cNvSpPr>
          <a:spLocks/>
        </xdr:cNvSpPr>
      </xdr:nvSpPr>
      <xdr:spPr>
        <a:xfrm>
          <a:off x="7581900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6" name="Овал 8"/>
        <xdr:cNvSpPr>
          <a:spLocks/>
        </xdr:cNvSpPr>
      </xdr:nvSpPr>
      <xdr:spPr>
        <a:xfrm>
          <a:off x="7581900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0</xdr:col>
      <xdr:colOff>3371850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3219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504825</xdr:colOff>
      <xdr:row>3</xdr:row>
      <xdr:rowOff>9525</xdr:rowOff>
    </xdr:from>
    <xdr:ext cx="1285875" cy="276225"/>
    <xdr:sp>
      <xdr:nvSpPr>
        <xdr:cNvPr id="2" name="TextBox 4"/>
        <xdr:cNvSpPr txBox="1">
          <a:spLocks noChangeArrowheads="1"/>
        </xdr:cNvSpPr>
      </xdr:nvSpPr>
      <xdr:spPr>
        <a:xfrm>
          <a:off x="5629275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3" name="TextBox 5"/>
        <xdr:cNvSpPr txBox="1">
          <a:spLocks noChangeArrowheads="1"/>
        </xdr:cNvSpPr>
      </xdr:nvSpPr>
      <xdr:spPr>
        <a:xfrm>
          <a:off x="7877175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4" name="Овал 6"/>
        <xdr:cNvSpPr>
          <a:spLocks/>
        </xdr:cNvSpPr>
      </xdr:nvSpPr>
      <xdr:spPr>
        <a:xfrm>
          <a:off x="5267325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5" name="Овал 7"/>
        <xdr:cNvSpPr>
          <a:spLocks/>
        </xdr:cNvSpPr>
      </xdr:nvSpPr>
      <xdr:spPr>
        <a:xfrm>
          <a:off x="7581900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6" name="Овал 8"/>
        <xdr:cNvSpPr>
          <a:spLocks/>
        </xdr:cNvSpPr>
      </xdr:nvSpPr>
      <xdr:spPr>
        <a:xfrm>
          <a:off x="7581900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161925</xdr:rowOff>
    </xdr:from>
    <xdr:to>
      <xdr:col>0</xdr:col>
      <xdr:colOff>3371850</xdr:colOff>
      <xdr:row>3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3219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504825</xdr:colOff>
      <xdr:row>3</xdr:row>
      <xdr:rowOff>9525</xdr:rowOff>
    </xdr:from>
    <xdr:ext cx="1285875" cy="276225"/>
    <xdr:sp>
      <xdr:nvSpPr>
        <xdr:cNvPr id="8" name="TextBox 4"/>
        <xdr:cNvSpPr txBox="1">
          <a:spLocks noChangeArrowheads="1"/>
        </xdr:cNvSpPr>
      </xdr:nvSpPr>
      <xdr:spPr>
        <a:xfrm>
          <a:off x="5629275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9" name="TextBox 5"/>
        <xdr:cNvSpPr txBox="1">
          <a:spLocks noChangeArrowheads="1"/>
        </xdr:cNvSpPr>
      </xdr:nvSpPr>
      <xdr:spPr>
        <a:xfrm>
          <a:off x="7877175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10" name="Овал 6"/>
        <xdr:cNvSpPr>
          <a:spLocks/>
        </xdr:cNvSpPr>
      </xdr:nvSpPr>
      <xdr:spPr>
        <a:xfrm>
          <a:off x="5267325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11" name="Овал 7"/>
        <xdr:cNvSpPr>
          <a:spLocks/>
        </xdr:cNvSpPr>
      </xdr:nvSpPr>
      <xdr:spPr>
        <a:xfrm>
          <a:off x="7581900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12" name="Овал 8"/>
        <xdr:cNvSpPr>
          <a:spLocks/>
        </xdr:cNvSpPr>
      </xdr:nvSpPr>
      <xdr:spPr>
        <a:xfrm>
          <a:off x="7581900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3</xdr:row>
      <xdr:rowOff>9525</xdr:rowOff>
    </xdr:from>
    <xdr:ext cx="1285875" cy="276225"/>
    <xdr:sp>
      <xdr:nvSpPr>
        <xdr:cNvPr id="1" name="TextBox 4"/>
        <xdr:cNvSpPr txBox="1">
          <a:spLocks noChangeArrowheads="1"/>
        </xdr:cNvSpPr>
      </xdr:nvSpPr>
      <xdr:spPr>
        <a:xfrm>
          <a:off x="5734050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2" name="TextBox 5"/>
        <xdr:cNvSpPr txBox="1">
          <a:spLocks noChangeArrowheads="1"/>
        </xdr:cNvSpPr>
      </xdr:nvSpPr>
      <xdr:spPr>
        <a:xfrm>
          <a:off x="7981950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3" name="Овал 6"/>
        <xdr:cNvSpPr>
          <a:spLocks/>
        </xdr:cNvSpPr>
      </xdr:nvSpPr>
      <xdr:spPr>
        <a:xfrm>
          <a:off x="5372100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4" name="Овал 7"/>
        <xdr:cNvSpPr>
          <a:spLocks/>
        </xdr:cNvSpPr>
      </xdr:nvSpPr>
      <xdr:spPr>
        <a:xfrm>
          <a:off x="7686675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5" name="Овал 8"/>
        <xdr:cNvSpPr>
          <a:spLocks/>
        </xdr:cNvSpPr>
      </xdr:nvSpPr>
      <xdr:spPr>
        <a:xfrm>
          <a:off x="7686675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142875</xdr:rowOff>
    </xdr:from>
    <xdr:to>
      <xdr:col>0</xdr:col>
      <xdr:colOff>3400425</xdr:colOff>
      <xdr:row>3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3228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3</xdr:row>
      <xdr:rowOff>9525</xdr:rowOff>
    </xdr:from>
    <xdr:ext cx="1285875" cy="266700"/>
    <xdr:sp>
      <xdr:nvSpPr>
        <xdr:cNvPr id="1" name="TextBox 4"/>
        <xdr:cNvSpPr txBox="1">
          <a:spLocks noChangeArrowheads="1"/>
        </xdr:cNvSpPr>
      </xdr:nvSpPr>
      <xdr:spPr>
        <a:xfrm>
          <a:off x="5629275" y="523875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47650"/>
    <xdr:sp>
      <xdr:nvSpPr>
        <xdr:cNvPr id="2" name="TextBox 5"/>
        <xdr:cNvSpPr txBox="1">
          <a:spLocks noChangeArrowheads="1"/>
        </xdr:cNvSpPr>
      </xdr:nvSpPr>
      <xdr:spPr>
        <a:xfrm>
          <a:off x="7877175" y="523875"/>
          <a:ext cx="2400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285750</xdr:rowOff>
    </xdr:to>
    <xdr:sp>
      <xdr:nvSpPr>
        <xdr:cNvPr id="3" name="Овал 6"/>
        <xdr:cNvSpPr>
          <a:spLocks/>
        </xdr:cNvSpPr>
      </xdr:nvSpPr>
      <xdr:spPr>
        <a:xfrm rot="10989143">
          <a:off x="5267325" y="523875"/>
          <a:ext cx="304800" cy="2762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285750</xdr:rowOff>
    </xdr:to>
    <xdr:sp>
      <xdr:nvSpPr>
        <xdr:cNvPr id="4" name="Овал 7"/>
        <xdr:cNvSpPr>
          <a:spLocks/>
        </xdr:cNvSpPr>
      </xdr:nvSpPr>
      <xdr:spPr>
        <a:xfrm>
          <a:off x="7581900" y="514350"/>
          <a:ext cx="314325" cy="2857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276225</xdr:rowOff>
    </xdr:to>
    <xdr:sp>
      <xdr:nvSpPr>
        <xdr:cNvPr id="5" name="Овал 8"/>
        <xdr:cNvSpPr>
          <a:spLocks/>
        </xdr:cNvSpPr>
      </xdr:nvSpPr>
      <xdr:spPr>
        <a:xfrm rot="11008367">
          <a:off x="7581900" y="514350"/>
          <a:ext cx="304800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76200</xdr:rowOff>
    </xdr:from>
    <xdr:to>
      <xdr:col>0</xdr:col>
      <xdr:colOff>3267075</xdr:colOff>
      <xdr:row>3</xdr:row>
      <xdr:rowOff>304800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3219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3</xdr:row>
      <xdr:rowOff>9525</xdr:rowOff>
    </xdr:from>
    <xdr:ext cx="1285875" cy="276225"/>
    <xdr:sp>
      <xdr:nvSpPr>
        <xdr:cNvPr id="1" name="TextBox 4"/>
        <xdr:cNvSpPr txBox="1">
          <a:spLocks noChangeArrowheads="1"/>
        </xdr:cNvSpPr>
      </xdr:nvSpPr>
      <xdr:spPr>
        <a:xfrm>
          <a:off x="5629275" y="876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АКЦИЯ!!!</a:t>
          </a:r>
        </a:p>
      </xdr:txBody>
    </xdr:sp>
    <xdr:clientData/>
  </xdr:oneCellAnchor>
  <xdr:oneCellAnchor>
    <xdr:from>
      <xdr:col>3</xdr:col>
      <xdr:colOff>438150</xdr:colOff>
      <xdr:row>3</xdr:row>
      <xdr:rowOff>9525</xdr:rowOff>
    </xdr:from>
    <xdr:ext cx="2400300" cy="257175"/>
    <xdr:sp>
      <xdr:nvSpPr>
        <xdr:cNvPr id="2" name="TextBox 5"/>
        <xdr:cNvSpPr txBox="1">
          <a:spLocks noChangeArrowheads="1"/>
        </xdr:cNvSpPr>
      </xdr:nvSpPr>
      <xdr:spPr>
        <a:xfrm>
          <a:off x="7877175" y="8763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Импортер ООО "Сана"</a:t>
          </a:r>
        </a:p>
      </xdr:txBody>
    </xdr:sp>
    <xdr:clientData/>
  </xdr:oneCellAnchor>
  <xdr:twoCellAnchor>
    <xdr:from>
      <xdr:col>1</xdr:col>
      <xdr:colOff>142875</xdr:colOff>
      <xdr:row>3</xdr:row>
      <xdr:rowOff>9525</xdr:rowOff>
    </xdr:from>
    <xdr:to>
      <xdr:col>1</xdr:col>
      <xdr:colOff>438150</xdr:colOff>
      <xdr:row>3</xdr:row>
      <xdr:rowOff>276225</xdr:rowOff>
    </xdr:to>
    <xdr:sp>
      <xdr:nvSpPr>
        <xdr:cNvPr id="3" name="Овал 6"/>
        <xdr:cNvSpPr>
          <a:spLocks/>
        </xdr:cNvSpPr>
      </xdr:nvSpPr>
      <xdr:spPr>
        <a:xfrm>
          <a:off x="5267325" y="876300"/>
          <a:ext cx="3048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457200</xdr:colOff>
      <xdr:row>3</xdr:row>
      <xdr:rowOff>276225</xdr:rowOff>
    </xdr:to>
    <xdr:sp>
      <xdr:nvSpPr>
        <xdr:cNvPr id="4" name="Овал 7"/>
        <xdr:cNvSpPr>
          <a:spLocks/>
        </xdr:cNvSpPr>
      </xdr:nvSpPr>
      <xdr:spPr>
        <a:xfrm>
          <a:off x="7581900" y="866775"/>
          <a:ext cx="31432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447675</xdr:colOff>
      <xdr:row>3</xdr:row>
      <xdr:rowOff>266700</xdr:rowOff>
    </xdr:to>
    <xdr:sp>
      <xdr:nvSpPr>
        <xdr:cNvPr id="5" name="Овал 8"/>
        <xdr:cNvSpPr>
          <a:spLocks/>
        </xdr:cNvSpPr>
      </xdr:nvSpPr>
      <xdr:spPr>
        <a:xfrm>
          <a:off x="7581900" y="866775"/>
          <a:ext cx="304800" cy="266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3409950</xdr:colOff>
      <xdr:row>3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3219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4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74.8515625" style="195" customWidth="1"/>
    <col min="2" max="2" width="16.8515625" style="253" customWidth="1"/>
    <col min="3" max="3" width="16.00390625" style="256" bestFit="1" customWidth="1"/>
    <col min="4" max="4" width="21.421875" style="3" bestFit="1" customWidth="1"/>
    <col min="5" max="5" width="12.28125" style="3" customWidth="1"/>
    <col min="6" max="6" width="20.140625" style="240" bestFit="1" customWidth="1"/>
    <col min="7" max="7" width="30.28125" style="243" bestFit="1" customWidth="1"/>
    <col min="8" max="8" width="21.8515625" style="6" customWidth="1"/>
    <col min="9" max="9" width="18.140625" style="6" customWidth="1"/>
    <col min="10" max="16384" width="9.140625" style="6" customWidth="1"/>
  </cols>
  <sheetData>
    <row r="1" spans="1:24" ht="51" customHeight="1">
      <c r="A1" s="363" t="s">
        <v>69</v>
      </c>
      <c r="B1" s="363" t="s">
        <v>852</v>
      </c>
      <c r="C1" s="364" t="s">
        <v>850</v>
      </c>
      <c r="D1" s="363" t="s">
        <v>6</v>
      </c>
      <c r="E1" s="363" t="s">
        <v>5</v>
      </c>
      <c r="F1" s="365" t="s">
        <v>7</v>
      </c>
      <c r="G1" s="366" t="s">
        <v>8</v>
      </c>
      <c r="H1" s="371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4" ht="27.75">
      <c r="A2" s="56" t="s">
        <v>993</v>
      </c>
      <c r="B2" s="287"/>
      <c r="C2" s="361"/>
      <c r="D2" s="287" t="s">
        <v>52</v>
      </c>
      <c r="E2" s="361" t="s">
        <v>444</v>
      </c>
      <c r="F2" s="315">
        <v>1.2</v>
      </c>
      <c r="G2" s="344" t="s">
        <v>855</v>
      </c>
      <c r="H2" s="371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</row>
    <row r="3" spans="1:24" s="1" customFormat="1" ht="15">
      <c r="A3" s="60" t="s">
        <v>853</v>
      </c>
      <c r="B3" s="254" t="s">
        <v>869</v>
      </c>
      <c r="C3" s="255" t="s">
        <v>851</v>
      </c>
      <c r="D3" s="51" t="s">
        <v>213</v>
      </c>
      <c r="E3" s="113" t="s">
        <v>214</v>
      </c>
      <c r="F3" s="239">
        <v>15.44</v>
      </c>
      <c r="G3" s="370" t="s">
        <v>855</v>
      </c>
      <c r="H3" s="371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</row>
    <row r="4" spans="1:24" s="1" customFormat="1" ht="15">
      <c r="A4" s="60" t="s">
        <v>854</v>
      </c>
      <c r="B4" s="254" t="s">
        <v>870</v>
      </c>
      <c r="C4" s="255">
        <v>45627</v>
      </c>
      <c r="D4" s="51" t="s">
        <v>215</v>
      </c>
      <c r="E4" s="113" t="s">
        <v>214</v>
      </c>
      <c r="F4" s="239">
        <v>19.6</v>
      </c>
      <c r="G4" s="370"/>
      <c r="H4" s="371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</row>
    <row r="5" spans="1:7" ht="27.75">
      <c r="A5" s="54" t="s">
        <v>419</v>
      </c>
      <c r="B5" s="254" t="s">
        <v>1061</v>
      </c>
      <c r="C5" s="255">
        <v>45931</v>
      </c>
      <c r="D5" s="241"/>
      <c r="E5" s="241"/>
      <c r="F5" s="242">
        <v>975</v>
      </c>
      <c r="G5" s="18"/>
    </row>
    <row r="6" spans="1:7" ht="14.25">
      <c r="A6" s="367" t="s">
        <v>549</v>
      </c>
      <c r="B6" s="350" t="s">
        <v>1187</v>
      </c>
      <c r="C6" s="350" t="s">
        <v>1116</v>
      </c>
      <c r="D6" s="369" t="s">
        <v>51</v>
      </c>
      <c r="E6" s="258" t="s">
        <v>52</v>
      </c>
      <c r="F6" s="350">
        <v>4.9</v>
      </c>
      <c r="G6" s="373" t="s">
        <v>855</v>
      </c>
    </row>
    <row r="7" spans="1:7" ht="14.25">
      <c r="A7" s="367" t="s">
        <v>1121</v>
      </c>
      <c r="B7" s="350" t="s">
        <v>1119</v>
      </c>
      <c r="C7" s="350" t="s">
        <v>1116</v>
      </c>
      <c r="D7" s="369" t="s">
        <v>51</v>
      </c>
      <c r="E7" s="258" t="s">
        <v>52</v>
      </c>
      <c r="F7" s="350">
        <v>4.9</v>
      </c>
      <c r="G7" s="374"/>
    </row>
    <row r="8" spans="1:7" ht="14.25">
      <c r="A8" s="367" t="s">
        <v>548</v>
      </c>
      <c r="B8" s="350" t="s">
        <v>1209</v>
      </c>
      <c r="C8" s="350" t="s">
        <v>1122</v>
      </c>
      <c r="D8" s="369" t="s">
        <v>51</v>
      </c>
      <c r="E8" s="258" t="s">
        <v>52</v>
      </c>
      <c r="F8" s="350">
        <v>4.2</v>
      </c>
      <c r="G8" s="374"/>
    </row>
    <row r="9" spans="1:7" ht="14.25">
      <c r="A9" s="367" t="s">
        <v>550</v>
      </c>
      <c r="B9" s="350" t="s">
        <v>1200</v>
      </c>
      <c r="C9" s="350" t="s">
        <v>1116</v>
      </c>
      <c r="D9" s="369" t="s">
        <v>51</v>
      </c>
      <c r="E9" s="258" t="s">
        <v>52</v>
      </c>
      <c r="F9" s="350">
        <v>4.9</v>
      </c>
      <c r="G9" s="374"/>
    </row>
    <row r="10" spans="1:7" ht="14.25">
      <c r="A10" s="367" t="s">
        <v>550</v>
      </c>
      <c r="B10" s="350" t="s">
        <v>1201</v>
      </c>
      <c r="C10" s="350" t="s">
        <v>1116</v>
      </c>
      <c r="D10" s="369" t="s">
        <v>51</v>
      </c>
      <c r="E10" s="258" t="s">
        <v>52</v>
      </c>
      <c r="F10" s="350">
        <v>4.9</v>
      </c>
      <c r="G10" s="374"/>
    </row>
    <row r="11" spans="1:7" ht="14.25">
      <c r="A11" s="367" t="s">
        <v>550</v>
      </c>
      <c r="B11" s="350" t="s">
        <v>1133</v>
      </c>
      <c r="C11" s="350" t="s">
        <v>1116</v>
      </c>
      <c r="D11" s="369" t="s">
        <v>51</v>
      </c>
      <c r="E11" s="258" t="s">
        <v>52</v>
      </c>
      <c r="F11" s="350">
        <v>4.9</v>
      </c>
      <c r="G11" s="374"/>
    </row>
    <row r="12" spans="1:7" ht="27.75">
      <c r="A12" s="368" t="s">
        <v>1194</v>
      </c>
      <c r="B12" s="350" t="s">
        <v>1193</v>
      </c>
      <c r="C12" s="350" t="s">
        <v>1192</v>
      </c>
      <c r="D12" s="369" t="s">
        <v>97</v>
      </c>
      <c r="E12" s="258" t="s">
        <v>52</v>
      </c>
      <c r="F12" s="350">
        <v>5.2</v>
      </c>
      <c r="G12" s="374"/>
    </row>
    <row r="13" spans="1:7" ht="14.25">
      <c r="A13" s="367" t="s">
        <v>753</v>
      </c>
      <c r="B13" s="350" t="s">
        <v>1184</v>
      </c>
      <c r="C13" s="350" t="s">
        <v>1122</v>
      </c>
      <c r="D13" s="369" t="s">
        <v>51</v>
      </c>
      <c r="E13" s="258" t="s">
        <v>52</v>
      </c>
      <c r="F13" s="350">
        <v>4.2</v>
      </c>
      <c r="G13" s="374"/>
    </row>
    <row r="14" spans="1:7" ht="14.25">
      <c r="A14" s="367" t="s">
        <v>753</v>
      </c>
      <c r="B14" s="350" t="s">
        <v>1124</v>
      </c>
      <c r="C14" s="350" t="s">
        <v>1122</v>
      </c>
      <c r="D14" s="369" t="s">
        <v>51</v>
      </c>
      <c r="E14" s="258" t="s">
        <v>52</v>
      </c>
      <c r="F14" s="350">
        <v>4.2</v>
      </c>
      <c r="G14" s="374"/>
    </row>
    <row r="15" spans="1:7" ht="14.25">
      <c r="A15" s="367" t="s">
        <v>753</v>
      </c>
      <c r="B15" s="350" t="s">
        <v>1132</v>
      </c>
      <c r="C15" s="350" t="s">
        <v>1122</v>
      </c>
      <c r="D15" s="369" t="s">
        <v>51</v>
      </c>
      <c r="E15" s="258" t="s">
        <v>52</v>
      </c>
      <c r="F15" s="350">
        <v>4.2</v>
      </c>
      <c r="G15" s="374"/>
    </row>
    <row r="16" spans="1:7" ht="14.25">
      <c r="A16" s="367" t="s">
        <v>753</v>
      </c>
      <c r="B16" s="350" t="s">
        <v>1211</v>
      </c>
      <c r="C16" s="350" t="s">
        <v>1116</v>
      </c>
      <c r="D16" s="369" t="s">
        <v>51</v>
      </c>
      <c r="E16" s="258" t="s">
        <v>52</v>
      </c>
      <c r="F16" s="350">
        <v>4.9</v>
      </c>
      <c r="G16" s="374"/>
    </row>
    <row r="17" spans="1:7" ht="14.25">
      <c r="A17" s="367" t="s">
        <v>753</v>
      </c>
      <c r="B17" s="350" t="s">
        <v>1199</v>
      </c>
      <c r="C17" s="350" t="s">
        <v>1186</v>
      </c>
      <c r="D17" s="369" t="s">
        <v>51</v>
      </c>
      <c r="E17" s="258" t="s">
        <v>52</v>
      </c>
      <c r="F17" s="350">
        <v>5.3</v>
      </c>
      <c r="G17" s="374"/>
    </row>
    <row r="18" spans="1:7" ht="27.75">
      <c r="A18" s="367" t="s">
        <v>754</v>
      </c>
      <c r="B18" s="350" t="s">
        <v>1117</v>
      </c>
      <c r="C18" s="350" t="s">
        <v>1116</v>
      </c>
      <c r="D18" s="369" t="s">
        <v>51</v>
      </c>
      <c r="E18" s="258" t="s">
        <v>55</v>
      </c>
      <c r="F18" s="350">
        <v>2.6</v>
      </c>
      <c r="G18" s="374"/>
    </row>
    <row r="19" spans="1:7" ht="27.75">
      <c r="A19" s="367" t="s">
        <v>754</v>
      </c>
      <c r="B19" s="350" t="s">
        <v>1166</v>
      </c>
      <c r="C19" s="350" t="s">
        <v>1118</v>
      </c>
      <c r="D19" s="369" t="s">
        <v>51</v>
      </c>
      <c r="E19" s="258" t="s">
        <v>55</v>
      </c>
      <c r="F19" s="350">
        <v>2.3</v>
      </c>
      <c r="G19" s="374"/>
    </row>
    <row r="20" spans="1:7" ht="27.75">
      <c r="A20" s="367" t="s">
        <v>754</v>
      </c>
      <c r="B20" s="350" t="s">
        <v>1208</v>
      </c>
      <c r="C20" s="350" t="s">
        <v>1118</v>
      </c>
      <c r="D20" s="369" t="s">
        <v>51</v>
      </c>
      <c r="E20" s="258" t="s">
        <v>55</v>
      </c>
      <c r="F20" s="350">
        <v>2.3</v>
      </c>
      <c r="G20" s="374"/>
    </row>
    <row r="21" spans="1:7" ht="14.25">
      <c r="A21" s="367" t="s">
        <v>831</v>
      </c>
      <c r="B21" s="350" t="s">
        <v>1120</v>
      </c>
      <c r="C21" s="350" t="s">
        <v>1116</v>
      </c>
      <c r="D21" s="369" t="s">
        <v>35</v>
      </c>
      <c r="E21" s="258" t="s">
        <v>52</v>
      </c>
      <c r="F21" s="350">
        <v>3</v>
      </c>
      <c r="G21" s="374"/>
    </row>
    <row r="22" spans="1:7" ht="33" customHeight="1">
      <c r="A22" s="367" t="s">
        <v>832</v>
      </c>
      <c r="B22" s="350" t="s">
        <v>1185</v>
      </c>
      <c r="C22" s="350" t="s">
        <v>1122</v>
      </c>
      <c r="D22" s="369" t="s">
        <v>35</v>
      </c>
      <c r="E22" s="258" t="s">
        <v>52</v>
      </c>
      <c r="F22" s="350">
        <v>4.3</v>
      </c>
      <c r="G22" s="374"/>
    </row>
    <row r="23" spans="1:7" s="246" customFormat="1" ht="14.25">
      <c r="A23" s="367" t="s">
        <v>832</v>
      </c>
      <c r="B23" s="350" t="s">
        <v>1134</v>
      </c>
      <c r="C23" s="350" t="s">
        <v>1122</v>
      </c>
      <c r="D23" s="369" t="s">
        <v>35</v>
      </c>
      <c r="E23" s="258" t="s">
        <v>52</v>
      </c>
      <c r="F23" s="350">
        <v>4.3</v>
      </c>
      <c r="G23" s="374"/>
    </row>
    <row r="24" spans="1:7" s="246" customFormat="1" ht="14.25">
      <c r="A24" s="367" t="s">
        <v>832</v>
      </c>
      <c r="B24" s="350" t="s">
        <v>1123</v>
      </c>
      <c r="C24" s="350" t="s">
        <v>1116</v>
      </c>
      <c r="D24" s="369" t="s">
        <v>35</v>
      </c>
      <c r="E24" s="258" t="s">
        <v>52</v>
      </c>
      <c r="F24" s="350">
        <v>5</v>
      </c>
      <c r="G24" s="375"/>
    </row>
    <row r="25" spans="1:7" ht="15">
      <c r="A25" s="53"/>
      <c r="B25" s="352"/>
      <c r="C25" s="353"/>
      <c r="D25" s="351"/>
      <c r="E25" s="351"/>
      <c r="F25" s="242"/>
      <c r="G25" s="18"/>
    </row>
    <row r="26" spans="1:7" ht="14.25">
      <c r="A26" s="358"/>
      <c r="B26" s="359"/>
      <c r="C26" s="360"/>
      <c r="D26" s="362"/>
      <c r="E26" s="362"/>
      <c r="F26" s="354"/>
      <c r="G26" s="18"/>
    </row>
    <row r="27" spans="1:7" ht="15">
      <c r="A27" s="53"/>
      <c r="B27" s="352"/>
      <c r="C27" s="353"/>
      <c r="D27" s="351"/>
      <c r="E27" s="351"/>
      <c r="F27" s="242"/>
      <c r="G27" s="18"/>
    </row>
    <row r="28" spans="1:7" ht="15">
      <c r="A28" s="54"/>
      <c r="B28" s="21"/>
      <c r="C28" s="345"/>
      <c r="D28" s="241"/>
      <c r="E28" s="241"/>
      <c r="F28" s="242"/>
      <c r="G28" s="18"/>
    </row>
    <row r="29" spans="1:7" ht="15">
      <c r="A29" s="54"/>
      <c r="B29" s="21"/>
      <c r="C29" s="345"/>
      <c r="D29" s="241"/>
      <c r="E29" s="241"/>
      <c r="F29" s="242"/>
      <c r="G29" s="18"/>
    </row>
    <row r="30" spans="1:7" ht="15">
      <c r="A30" s="54"/>
      <c r="B30" s="21"/>
      <c r="C30" s="345"/>
      <c r="D30" s="241"/>
      <c r="E30" s="241"/>
      <c r="F30" s="242"/>
      <c r="G30" s="18"/>
    </row>
    <row r="31" spans="1:7" ht="15">
      <c r="A31" s="54"/>
      <c r="B31" s="21"/>
      <c r="C31" s="345"/>
      <c r="D31" s="241"/>
      <c r="E31" s="241"/>
      <c r="F31" s="242"/>
      <c r="G31" s="18"/>
    </row>
    <row r="32" spans="1:7" ht="15">
      <c r="A32" s="54"/>
      <c r="B32" s="21"/>
      <c r="C32" s="345"/>
      <c r="D32" s="241"/>
      <c r="E32" s="241"/>
      <c r="F32" s="242"/>
      <c r="G32" s="18"/>
    </row>
    <row r="33" spans="1:7" ht="15">
      <c r="A33" s="54"/>
      <c r="B33" s="21"/>
      <c r="C33" s="345"/>
      <c r="D33" s="241"/>
      <c r="E33" s="241"/>
      <c r="F33" s="242"/>
      <c r="G33" s="18"/>
    </row>
    <row r="34" spans="1:7" ht="15">
      <c r="A34" s="54"/>
      <c r="B34" s="21"/>
      <c r="C34" s="345"/>
      <c r="D34" s="241"/>
      <c r="E34" s="241"/>
      <c r="F34" s="242"/>
      <c r="G34" s="18"/>
    </row>
  </sheetData>
  <sheetProtection/>
  <mergeCells count="3">
    <mergeCell ref="G3:G4"/>
    <mergeCell ref="H1:X4"/>
    <mergeCell ref="G6:G24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W17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1" width="76.8515625" style="2" customWidth="1"/>
    <col min="2" max="2" width="23.00390625" style="236" customWidth="1"/>
    <col min="3" max="3" width="11.7109375" style="3" customWidth="1"/>
    <col min="4" max="4" width="22.8515625" style="4" customWidth="1"/>
    <col min="5" max="6" width="21.28125" style="5" customWidth="1"/>
    <col min="7" max="7" width="41.00390625" style="3" customWidth="1"/>
    <col min="8" max="16384" width="9.140625" style="6" customWidth="1"/>
  </cols>
  <sheetData>
    <row r="1" spans="1:7" ht="13.5" customHeight="1">
      <c r="A1" s="456"/>
      <c r="B1" s="411" t="s">
        <v>67</v>
      </c>
      <c r="C1" s="412"/>
      <c r="D1" s="412"/>
      <c r="E1" s="412"/>
      <c r="F1" s="413"/>
      <c r="G1" s="417"/>
    </row>
    <row r="2" spans="1:7" ht="34.5" customHeight="1">
      <c r="A2" s="456"/>
      <c r="B2" s="414"/>
      <c r="C2" s="415"/>
      <c r="D2" s="415"/>
      <c r="E2" s="415"/>
      <c r="F2" s="416"/>
      <c r="G2" s="417"/>
    </row>
    <row r="3" spans="1:7" ht="20.25" customHeight="1">
      <c r="A3" s="456"/>
      <c r="B3" s="405" t="s">
        <v>68</v>
      </c>
      <c r="C3" s="405"/>
      <c r="D3" s="405"/>
      <c r="E3" s="405"/>
      <c r="F3" s="405"/>
      <c r="G3" s="417"/>
    </row>
    <row r="4" spans="1:23" s="1" customFormat="1" ht="22.5" customHeight="1">
      <c r="A4" s="456"/>
      <c r="B4" s="406"/>
      <c r="C4" s="407"/>
      <c r="D4" s="454"/>
      <c r="E4" s="454"/>
      <c r="F4" s="455"/>
      <c r="G4" s="4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7" ht="69" customHeight="1">
      <c r="A5" s="24" t="s">
        <v>69</v>
      </c>
      <c r="B5" s="24" t="s">
        <v>6</v>
      </c>
      <c r="C5" s="24" t="s">
        <v>5</v>
      </c>
      <c r="D5" s="24" t="s">
        <v>7</v>
      </c>
      <c r="E5" s="30" t="s">
        <v>386</v>
      </c>
      <c r="F5" s="30" t="s">
        <v>385</v>
      </c>
      <c r="G5" s="24" t="s">
        <v>8</v>
      </c>
    </row>
    <row r="6" spans="1:7" ht="42.75" customHeight="1">
      <c r="A6" s="463" t="s">
        <v>249</v>
      </c>
      <c r="B6" s="463"/>
      <c r="C6" s="463"/>
      <c r="D6" s="463"/>
      <c r="E6" s="463"/>
      <c r="F6" s="463"/>
      <c r="G6" s="463"/>
    </row>
    <row r="7" spans="1:23" s="99" customFormat="1" ht="29.25" customHeight="1">
      <c r="A7" s="50" t="s">
        <v>1125</v>
      </c>
      <c r="B7" s="51" t="s">
        <v>52</v>
      </c>
      <c r="C7" s="116" t="s">
        <v>250</v>
      </c>
      <c r="D7" s="25">
        <v>4.92</v>
      </c>
      <c r="E7" s="66">
        <f aca="true" t="shared" si="0" ref="E7:E14">D7*1.05</f>
        <v>5.166</v>
      </c>
      <c r="F7" s="36">
        <f aca="true" t="shared" si="1" ref="F7:F14">E7*1.15</f>
        <v>5.9409</v>
      </c>
      <c r="G7" s="123" t="s">
        <v>415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99" customFormat="1" ht="29.25" customHeight="1">
      <c r="A8" s="50" t="s">
        <v>750</v>
      </c>
      <c r="B8" s="51" t="s">
        <v>251</v>
      </c>
      <c r="C8" s="116" t="s">
        <v>250</v>
      </c>
      <c r="D8" s="25">
        <v>5.52</v>
      </c>
      <c r="E8" s="66">
        <f t="shared" si="0"/>
        <v>5.795999999999999</v>
      </c>
      <c r="F8" s="36">
        <f t="shared" si="1"/>
        <v>6.665399999999999</v>
      </c>
      <c r="G8" s="25" t="s">
        <v>415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99" customFormat="1" ht="29.25" customHeight="1">
      <c r="A9" s="347" t="s">
        <v>1190</v>
      </c>
      <c r="B9" s="323" t="s">
        <v>52</v>
      </c>
      <c r="C9" s="348" t="s">
        <v>250</v>
      </c>
      <c r="D9" s="325">
        <v>5</v>
      </c>
      <c r="E9" s="326" t="s">
        <v>1116</v>
      </c>
      <c r="F9" s="326" t="s">
        <v>1189</v>
      </c>
      <c r="G9" s="349" t="s">
        <v>1191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99" customFormat="1" ht="29.25" customHeight="1">
      <c r="A10" s="98" t="s">
        <v>572</v>
      </c>
      <c r="B10" s="38" t="s">
        <v>252</v>
      </c>
      <c r="C10" s="88" t="s">
        <v>253</v>
      </c>
      <c r="D10" s="52">
        <v>9</v>
      </c>
      <c r="E10" s="66">
        <f t="shared" si="0"/>
        <v>9.450000000000001</v>
      </c>
      <c r="F10" s="36">
        <f t="shared" si="1"/>
        <v>10.8675</v>
      </c>
      <c r="G10" s="250" t="s">
        <v>434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99" customFormat="1" ht="29.25" customHeight="1">
      <c r="A11" s="98" t="s">
        <v>1127</v>
      </c>
      <c r="B11" s="38" t="s">
        <v>252</v>
      </c>
      <c r="C11" s="88" t="s">
        <v>253</v>
      </c>
      <c r="D11" s="52">
        <v>9.54</v>
      </c>
      <c r="E11" s="66">
        <f>D11*1.05</f>
        <v>10.017</v>
      </c>
      <c r="F11" s="36">
        <f>E11*1.15</f>
        <v>11.519549999999999</v>
      </c>
      <c r="G11" s="250" t="s">
        <v>434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99" customFormat="1" ht="29.25" customHeight="1">
      <c r="A12" s="98" t="s">
        <v>442</v>
      </c>
      <c r="B12" s="51" t="s">
        <v>254</v>
      </c>
      <c r="C12" s="116" t="s">
        <v>250</v>
      </c>
      <c r="D12" s="25">
        <v>3.96</v>
      </c>
      <c r="E12" s="36">
        <f t="shared" si="0"/>
        <v>4.158</v>
      </c>
      <c r="F12" s="36">
        <f t="shared" si="1"/>
        <v>4.7817</v>
      </c>
      <c r="G12" s="25" t="s">
        <v>255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99" customFormat="1" ht="29.25" customHeight="1">
      <c r="A13" s="257" t="s">
        <v>1012</v>
      </c>
      <c r="B13" s="258" t="s">
        <v>52</v>
      </c>
      <c r="C13" s="259" t="s">
        <v>250</v>
      </c>
      <c r="D13" s="260">
        <v>4.4541</v>
      </c>
      <c r="E13" s="261">
        <f>D13*1.05</f>
        <v>4.676805000000001</v>
      </c>
      <c r="F13" s="261">
        <f>E13*1.15</f>
        <v>5.37832575</v>
      </c>
      <c r="G13" s="260" t="s">
        <v>855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99" customFormat="1" ht="29.25" customHeight="1">
      <c r="A14" s="98" t="s">
        <v>1167</v>
      </c>
      <c r="B14" s="184" t="s">
        <v>52</v>
      </c>
      <c r="C14" s="116" t="s">
        <v>363</v>
      </c>
      <c r="D14" s="25">
        <v>0</v>
      </c>
      <c r="E14" s="66">
        <f t="shared" si="0"/>
        <v>0</v>
      </c>
      <c r="F14" s="36">
        <f t="shared" si="1"/>
        <v>0</v>
      </c>
      <c r="G14" s="25" t="s">
        <v>416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99" customFormat="1" ht="29.25" customHeight="1">
      <c r="A15" s="98" t="s">
        <v>1126</v>
      </c>
      <c r="B15" s="38" t="s">
        <v>252</v>
      </c>
      <c r="C15" s="88" t="s">
        <v>253</v>
      </c>
      <c r="D15" s="25">
        <v>7.88</v>
      </c>
      <c r="E15" s="66">
        <f>D15*1.05</f>
        <v>8.274000000000001</v>
      </c>
      <c r="F15" s="36">
        <f>E15*1.15</f>
        <v>9.5151</v>
      </c>
      <c r="G15" s="25" t="s">
        <v>61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5" customFormat="1" ht="29.25" customHeight="1">
      <c r="A16" s="526" t="s">
        <v>256</v>
      </c>
      <c r="B16" s="527"/>
      <c r="C16" s="527"/>
      <c r="D16" s="527"/>
      <c r="E16" s="527"/>
      <c r="F16" s="527"/>
      <c r="G16" s="52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45" customFormat="1" ht="30.75" customHeight="1">
      <c r="A17" s="98" t="s">
        <v>786</v>
      </c>
      <c r="B17" s="38" t="s">
        <v>257</v>
      </c>
      <c r="C17" s="122" t="s">
        <v>258</v>
      </c>
      <c r="D17" s="120">
        <v>17.4</v>
      </c>
      <c r="E17" s="52">
        <f>D17*1.05</f>
        <v>18.27</v>
      </c>
      <c r="F17" s="36">
        <f>E17*1.15</f>
        <v>21.010499999999997</v>
      </c>
      <c r="G17" s="11" t="s">
        <v>259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</sheetData>
  <sheetProtection/>
  <mergeCells count="8">
    <mergeCell ref="B3:F3"/>
    <mergeCell ref="B4:C4"/>
    <mergeCell ref="D4:F4"/>
    <mergeCell ref="A16:G16"/>
    <mergeCell ref="A6:G6"/>
    <mergeCell ref="A1:A4"/>
    <mergeCell ref="B1:F2"/>
    <mergeCell ref="G1:G4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W170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76.8515625" style="2" customWidth="1"/>
    <col min="2" max="2" width="23.00390625" style="3" customWidth="1"/>
    <col min="3" max="3" width="11.7109375" style="3" customWidth="1"/>
    <col min="4" max="4" width="22.8515625" style="318" customWidth="1"/>
    <col min="5" max="6" width="21.28125" style="142" customWidth="1"/>
    <col min="7" max="7" width="41.00390625" style="3" customWidth="1"/>
    <col min="8" max="16384" width="9.140625" style="99" customWidth="1"/>
  </cols>
  <sheetData>
    <row r="1" spans="1:7" ht="13.5" customHeight="1">
      <c r="A1" s="456"/>
      <c r="B1" s="411" t="s">
        <v>67</v>
      </c>
      <c r="C1" s="412"/>
      <c r="D1" s="412"/>
      <c r="E1" s="412"/>
      <c r="F1" s="413"/>
      <c r="G1" s="417"/>
    </row>
    <row r="2" spans="1:7" ht="34.5" customHeight="1">
      <c r="A2" s="456"/>
      <c r="B2" s="414"/>
      <c r="C2" s="415"/>
      <c r="D2" s="415"/>
      <c r="E2" s="415"/>
      <c r="F2" s="416"/>
      <c r="G2" s="417"/>
    </row>
    <row r="3" spans="1:7" ht="20.25" customHeight="1">
      <c r="A3" s="456"/>
      <c r="B3" s="405" t="s">
        <v>68</v>
      </c>
      <c r="C3" s="405"/>
      <c r="D3" s="405"/>
      <c r="E3" s="405"/>
      <c r="F3" s="405"/>
      <c r="G3" s="417"/>
    </row>
    <row r="4" spans="1:23" s="194" customFormat="1" ht="22.5" customHeight="1">
      <c r="A4" s="456"/>
      <c r="B4" s="406"/>
      <c r="C4" s="407"/>
      <c r="D4" s="537"/>
      <c r="E4" s="537"/>
      <c r="F4" s="538"/>
      <c r="G4" s="417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7" ht="69" customHeight="1">
      <c r="A5" s="21" t="s">
        <v>69</v>
      </c>
      <c r="B5" s="24" t="s">
        <v>6</v>
      </c>
      <c r="C5" s="24" t="s">
        <v>5</v>
      </c>
      <c r="D5" s="308" t="s">
        <v>7</v>
      </c>
      <c r="E5" s="134" t="s">
        <v>386</v>
      </c>
      <c r="F5" s="134" t="s">
        <v>385</v>
      </c>
      <c r="G5" s="24" t="s">
        <v>8</v>
      </c>
    </row>
    <row r="6" spans="1:23" s="194" customFormat="1" ht="31.5" customHeight="1">
      <c r="A6" s="531" t="s">
        <v>175</v>
      </c>
      <c r="B6" s="531"/>
      <c r="C6" s="531"/>
      <c r="D6" s="531"/>
      <c r="E6" s="531"/>
      <c r="F6" s="531"/>
      <c r="G6" s="531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</row>
    <row r="7" spans="1:7" ht="30.75" customHeight="1">
      <c r="A7" s="48" t="s">
        <v>637</v>
      </c>
      <c r="B7" s="73" t="s">
        <v>52</v>
      </c>
      <c r="C7" s="89" t="s">
        <v>176</v>
      </c>
      <c r="D7" s="25">
        <v>400.3438</v>
      </c>
      <c r="E7" s="84">
        <f>D7*1.05</f>
        <v>420.36099</v>
      </c>
      <c r="F7" s="67">
        <f>E7*1.15</f>
        <v>483.41513849999996</v>
      </c>
      <c r="G7" s="539" t="s">
        <v>61</v>
      </c>
    </row>
    <row r="8" spans="1:7" ht="30.75" customHeight="1">
      <c r="A8" s="48" t="s">
        <v>638</v>
      </c>
      <c r="B8" s="73" t="s">
        <v>52</v>
      </c>
      <c r="C8" s="89" t="s">
        <v>176</v>
      </c>
      <c r="D8" s="52">
        <v>390.26399999999995</v>
      </c>
      <c r="E8" s="84">
        <f>D8*1.05</f>
        <v>409.7772</v>
      </c>
      <c r="F8" s="67">
        <f>E8*1.15</f>
        <v>471.24377999999996</v>
      </c>
      <c r="G8" s="539"/>
    </row>
    <row r="9" spans="1:7" ht="30.75" customHeight="1">
      <c r="A9" s="48" t="s">
        <v>380</v>
      </c>
      <c r="B9" s="73" t="s">
        <v>52</v>
      </c>
      <c r="C9" s="89" t="s">
        <v>381</v>
      </c>
      <c r="D9" s="52">
        <v>451.773</v>
      </c>
      <c r="E9" s="84">
        <f>D9*1.05</f>
        <v>474.36165000000005</v>
      </c>
      <c r="F9" s="67">
        <f aca="true" t="shared" si="0" ref="F9:F15">E9*1.15</f>
        <v>545.5158975</v>
      </c>
      <c r="G9" s="539"/>
    </row>
    <row r="10" spans="1:23" s="194" customFormat="1" ht="33.75" customHeight="1">
      <c r="A10" s="533" t="s">
        <v>177</v>
      </c>
      <c r="B10" s="533"/>
      <c r="C10" s="533"/>
      <c r="D10" s="533"/>
      <c r="E10" s="533"/>
      <c r="F10" s="533"/>
      <c r="G10" s="533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s="194" customFormat="1" ht="33.75" customHeight="1">
      <c r="A11" s="159" t="s">
        <v>418</v>
      </c>
      <c r="B11" s="158" t="s">
        <v>52</v>
      </c>
      <c r="C11" s="158"/>
      <c r="D11" s="309">
        <v>308.38329999999996</v>
      </c>
      <c r="E11" s="84">
        <f>D11*1.05</f>
        <v>323.802465</v>
      </c>
      <c r="F11" s="67">
        <f>E11*1.15</f>
        <v>372.3728347499999</v>
      </c>
      <c r="G11" s="500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7" ht="33" customHeight="1">
      <c r="A12" s="48" t="s">
        <v>639</v>
      </c>
      <c r="B12" s="49" t="s">
        <v>52</v>
      </c>
      <c r="C12" s="89"/>
      <c r="D12" s="52">
        <v>820.625</v>
      </c>
      <c r="E12" s="84">
        <f>D12*1.05</f>
        <v>861.65625</v>
      </c>
      <c r="F12" s="67">
        <f t="shared" si="0"/>
        <v>990.9046874999999</v>
      </c>
      <c r="G12" s="500"/>
    </row>
    <row r="13" spans="1:7" ht="33" customHeight="1">
      <c r="A13" s="159" t="s">
        <v>737</v>
      </c>
      <c r="B13" s="158" t="s">
        <v>52</v>
      </c>
      <c r="C13" s="234"/>
      <c r="D13" s="52">
        <v>427.735</v>
      </c>
      <c r="E13" s="84">
        <f>D13*1.05</f>
        <v>449.12175</v>
      </c>
      <c r="F13" s="67">
        <f>E13*1.15</f>
        <v>516.4900125</v>
      </c>
      <c r="G13" s="500"/>
    </row>
    <row r="14" spans="1:7" ht="33" customHeight="1">
      <c r="A14" s="48" t="s">
        <v>372</v>
      </c>
      <c r="B14" s="73" t="s">
        <v>52</v>
      </c>
      <c r="C14" s="89" t="s">
        <v>176</v>
      </c>
      <c r="D14" s="52">
        <v>383.8</v>
      </c>
      <c r="E14" s="84">
        <f>D14*1.05</f>
        <v>402.99</v>
      </c>
      <c r="F14" s="67">
        <f t="shared" si="0"/>
        <v>463.4385</v>
      </c>
      <c r="G14" s="500"/>
    </row>
    <row r="15" spans="1:7" ht="33" customHeight="1">
      <c r="A15" s="48" t="s">
        <v>370</v>
      </c>
      <c r="B15" s="73" t="s">
        <v>52</v>
      </c>
      <c r="C15" s="89" t="s">
        <v>371</v>
      </c>
      <c r="D15" s="52">
        <v>231</v>
      </c>
      <c r="E15" s="84">
        <f>D15*1.05</f>
        <v>242.55</v>
      </c>
      <c r="F15" s="67">
        <f t="shared" si="0"/>
        <v>278.9325</v>
      </c>
      <c r="G15" s="500"/>
    </row>
    <row r="16" spans="1:7" ht="49.5" customHeight="1">
      <c r="A16" s="544" t="s">
        <v>260</v>
      </c>
      <c r="B16" s="544"/>
      <c r="C16" s="544"/>
      <c r="D16" s="544"/>
      <c r="E16" s="544"/>
      <c r="F16" s="544"/>
      <c r="G16" s="544"/>
    </row>
    <row r="17" spans="1:7" ht="13.5">
      <c r="A17" s="50" t="s">
        <v>651</v>
      </c>
      <c r="B17" s="51" t="s">
        <v>387</v>
      </c>
      <c r="C17" s="49">
        <v>30</v>
      </c>
      <c r="D17" s="123">
        <v>195.13199999999998</v>
      </c>
      <c r="E17" s="67">
        <f aca="true" t="shared" si="1" ref="E17:E24">D17*1.05</f>
        <v>204.8886</v>
      </c>
      <c r="F17" s="67">
        <f aca="true" t="shared" si="2" ref="F17:F23">E17*1.15</f>
        <v>235.62188999999998</v>
      </c>
      <c r="G17" s="370" t="s">
        <v>261</v>
      </c>
    </row>
    <row r="18" spans="1:7" ht="13.5">
      <c r="A18" s="50" t="s">
        <v>653</v>
      </c>
      <c r="B18" s="51" t="s">
        <v>388</v>
      </c>
      <c r="C18" s="49">
        <v>25</v>
      </c>
      <c r="D18" s="123">
        <v>274.66949999999997</v>
      </c>
      <c r="E18" s="67">
        <f t="shared" si="1"/>
        <v>288.40297499999997</v>
      </c>
      <c r="F18" s="67">
        <f t="shared" si="2"/>
        <v>331.66342124999994</v>
      </c>
      <c r="G18" s="370"/>
    </row>
    <row r="19" spans="1:7" ht="13.5">
      <c r="A19" s="50" t="s">
        <v>652</v>
      </c>
      <c r="B19" s="51" t="s">
        <v>389</v>
      </c>
      <c r="C19" s="49">
        <v>20</v>
      </c>
      <c r="D19" s="123">
        <v>372.2355</v>
      </c>
      <c r="E19" s="67">
        <f t="shared" si="1"/>
        <v>390.847275</v>
      </c>
      <c r="F19" s="67">
        <f t="shared" si="2"/>
        <v>449.47436625</v>
      </c>
      <c r="G19" s="370"/>
    </row>
    <row r="20" spans="1:7" ht="13.5">
      <c r="A20" s="50" t="s">
        <v>654</v>
      </c>
      <c r="B20" s="37" t="s">
        <v>262</v>
      </c>
      <c r="C20" s="37" t="s">
        <v>263</v>
      </c>
      <c r="D20" s="25">
        <v>180.285</v>
      </c>
      <c r="E20" s="67">
        <f t="shared" si="1"/>
        <v>189.29925</v>
      </c>
      <c r="F20" s="67">
        <f t="shared" si="2"/>
        <v>217.69413749999998</v>
      </c>
      <c r="G20" s="370"/>
    </row>
    <row r="21" spans="1:7" ht="13.5">
      <c r="A21" s="90" t="s">
        <v>655</v>
      </c>
      <c r="B21" s="158" t="s">
        <v>52</v>
      </c>
      <c r="C21" s="102" t="s">
        <v>264</v>
      </c>
      <c r="D21" s="238">
        <v>151.2</v>
      </c>
      <c r="E21" s="67">
        <f t="shared" si="1"/>
        <v>158.76</v>
      </c>
      <c r="F21" s="67">
        <f t="shared" si="2"/>
        <v>182.57399999999998</v>
      </c>
      <c r="G21" s="38" t="s">
        <v>265</v>
      </c>
    </row>
    <row r="22" spans="1:7" ht="13.5">
      <c r="A22" s="90" t="s">
        <v>871</v>
      </c>
      <c r="B22" s="158" t="s">
        <v>52</v>
      </c>
      <c r="C22" s="102">
        <v>15</v>
      </c>
      <c r="D22" s="238">
        <v>207.0298</v>
      </c>
      <c r="E22" s="67">
        <f t="shared" si="1"/>
        <v>217.38129</v>
      </c>
      <c r="F22" s="67">
        <f t="shared" si="2"/>
        <v>249.9884835</v>
      </c>
      <c r="G22" s="540" t="s">
        <v>61</v>
      </c>
    </row>
    <row r="23" spans="1:7" ht="13.5">
      <c r="A23" s="90" t="s">
        <v>872</v>
      </c>
      <c r="B23" s="158" t="s">
        <v>52</v>
      </c>
      <c r="C23" s="102">
        <v>10</v>
      </c>
      <c r="D23" s="238">
        <v>256.2572</v>
      </c>
      <c r="E23" s="67">
        <f t="shared" si="1"/>
        <v>269.07006</v>
      </c>
      <c r="F23" s="67">
        <f t="shared" si="2"/>
        <v>309.430569</v>
      </c>
      <c r="G23" s="541"/>
    </row>
    <row r="24" spans="1:7" ht="13.5">
      <c r="A24" s="90" t="s">
        <v>873</v>
      </c>
      <c r="B24" s="158" t="s">
        <v>52</v>
      </c>
      <c r="C24" s="102">
        <v>10</v>
      </c>
      <c r="D24" s="238">
        <v>304.919</v>
      </c>
      <c r="E24" s="67">
        <f t="shared" si="1"/>
        <v>320.16495</v>
      </c>
      <c r="F24" s="67">
        <f aca="true" t="shared" si="3" ref="F24:F40">E24*1.15</f>
        <v>368.1896924999999</v>
      </c>
      <c r="G24" s="541"/>
    </row>
    <row r="25" spans="1:7" ht="13.5">
      <c r="A25" s="90" t="s">
        <v>881</v>
      </c>
      <c r="B25" s="158" t="s">
        <v>52</v>
      </c>
      <c r="C25" s="102">
        <v>10</v>
      </c>
      <c r="D25" s="238">
        <v>0</v>
      </c>
      <c r="E25" s="67">
        <f aca="true" t="shared" si="4" ref="E25:E40">D25*1.05</f>
        <v>0</v>
      </c>
      <c r="F25" s="67">
        <f t="shared" si="3"/>
        <v>0</v>
      </c>
      <c r="G25" s="541"/>
    </row>
    <row r="26" spans="1:7" ht="13.5">
      <c r="A26" s="90" t="s">
        <v>882</v>
      </c>
      <c r="B26" s="158" t="s">
        <v>52</v>
      </c>
      <c r="C26" s="102">
        <v>10</v>
      </c>
      <c r="D26" s="238">
        <v>297.210276</v>
      </c>
      <c r="E26" s="67">
        <f t="shared" si="4"/>
        <v>312.07078980000006</v>
      </c>
      <c r="F26" s="67">
        <f t="shared" si="3"/>
        <v>358.88140827000007</v>
      </c>
      <c r="G26" s="541"/>
    </row>
    <row r="27" spans="1:7" ht="13.5">
      <c r="A27" s="90" t="s">
        <v>883</v>
      </c>
      <c r="B27" s="158" t="s">
        <v>52</v>
      </c>
      <c r="C27" s="102">
        <v>10</v>
      </c>
      <c r="D27" s="238">
        <v>526.6746</v>
      </c>
      <c r="E27" s="67">
        <f t="shared" si="4"/>
        <v>553.0083300000001</v>
      </c>
      <c r="F27" s="67">
        <f t="shared" si="3"/>
        <v>635.9595795000001</v>
      </c>
      <c r="G27" s="541"/>
    </row>
    <row r="28" spans="1:7" ht="13.5">
      <c r="A28" s="90" t="s">
        <v>884</v>
      </c>
      <c r="B28" s="158" t="s">
        <v>52</v>
      </c>
      <c r="C28" s="102">
        <v>20</v>
      </c>
      <c r="D28" s="238">
        <v>116.42269999999999</v>
      </c>
      <c r="E28" s="67">
        <f t="shared" si="4"/>
        <v>122.24383499999999</v>
      </c>
      <c r="F28" s="67">
        <f t="shared" si="3"/>
        <v>140.58041024999997</v>
      </c>
      <c r="G28" s="541"/>
    </row>
    <row r="29" spans="1:7" ht="13.5">
      <c r="A29" s="90" t="s">
        <v>885</v>
      </c>
      <c r="B29" s="158" t="s">
        <v>52</v>
      </c>
      <c r="C29" s="102">
        <v>20</v>
      </c>
      <c r="D29" s="238">
        <v>125.81569999999999</v>
      </c>
      <c r="E29" s="67">
        <f t="shared" si="4"/>
        <v>132.106485</v>
      </c>
      <c r="F29" s="67">
        <f t="shared" si="3"/>
        <v>151.92245774999998</v>
      </c>
      <c r="G29" s="541"/>
    </row>
    <row r="30" spans="1:7" ht="13.5">
      <c r="A30" s="90" t="s">
        <v>886</v>
      </c>
      <c r="B30" s="158" t="s">
        <v>52</v>
      </c>
      <c r="C30" s="102">
        <v>20</v>
      </c>
      <c r="D30" s="238">
        <v>136.5419</v>
      </c>
      <c r="E30" s="67">
        <f t="shared" si="4"/>
        <v>143.368995</v>
      </c>
      <c r="F30" s="67">
        <f t="shared" si="3"/>
        <v>164.87434425</v>
      </c>
      <c r="G30" s="541"/>
    </row>
    <row r="31" spans="1:7" ht="13.5">
      <c r="A31" s="90" t="s">
        <v>878</v>
      </c>
      <c r="B31" s="158" t="s">
        <v>52</v>
      </c>
      <c r="C31" s="102">
        <v>15</v>
      </c>
      <c r="D31" s="238">
        <v>0</v>
      </c>
      <c r="E31" s="67">
        <f t="shared" si="4"/>
        <v>0</v>
      </c>
      <c r="F31" s="67">
        <f t="shared" si="3"/>
        <v>0</v>
      </c>
      <c r="G31" s="541"/>
    </row>
    <row r="32" spans="1:7" ht="13.5">
      <c r="A32" s="90" t="s">
        <v>879</v>
      </c>
      <c r="B32" s="158" t="s">
        <v>52</v>
      </c>
      <c r="C32" s="102">
        <v>15</v>
      </c>
      <c r="D32" s="238">
        <v>0</v>
      </c>
      <c r="E32" s="67">
        <f t="shared" si="4"/>
        <v>0</v>
      </c>
      <c r="F32" s="67">
        <f t="shared" si="3"/>
        <v>0</v>
      </c>
      <c r="G32" s="541"/>
    </row>
    <row r="33" spans="1:7" ht="13.5">
      <c r="A33" s="90" t="s">
        <v>880</v>
      </c>
      <c r="B33" s="158" t="s">
        <v>52</v>
      </c>
      <c r="C33" s="102">
        <v>10</v>
      </c>
      <c r="D33" s="238">
        <v>579.3461</v>
      </c>
      <c r="E33" s="67">
        <f t="shared" si="4"/>
        <v>608.313405</v>
      </c>
      <c r="F33" s="67">
        <f t="shared" si="3"/>
        <v>699.56041575</v>
      </c>
      <c r="G33" s="541"/>
    </row>
    <row r="34" spans="1:7" ht="13.5">
      <c r="A34" s="90" t="s">
        <v>887</v>
      </c>
      <c r="B34" s="158" t="s">
        <v>52</v>
      </c>
      <c r="C34" s="102">
        <v>50</v>
      </c>
      <c r="D34" s="238">
        <v>32.32</v>
      </c>
      <c r="E34" s="67">
        <f t="shared" si="4"/>
        <v>33.936</v>
      </c>
      <c r="F34" s="67">
        <f t="shared" si="3"/>
        <v>39.026399999999995</v>
      </c>
      <c r="G34" s="541"/>
    </row>
    <row r="35" spans="1:7" ht="13.5">
      <c r="A35" s="90" t="s">
        <v>888</v>
      </c>
      <c r="B35" s="158" t="s">
        <v>52</v>
      </c>
      <c r="C35" s="102">
        <v>30</v>
      </c>
      <c r="D35" s="238">
        <v>49.5304</v>
      </c>
      <c r="E35" s="67">
        <f t="shared" si="4"/>
        <v>52.00692</v>
      </c>
      <c r="F35" s="67">
        <f t="shared" si="3"/>
        <v>59.807958</v>
      </c>
      <c r="G35" s="541"/>
    </row>
    <row r="36" spans="1:7" ht="13.5">
      <c r="A36" s="90" t="s">
        <v>889</v>
      </c>
      <c r="B36" s="158" t="s">
        <v>52</v>
      </c>
      <c r="C36" s="102">
        <v>20</v>
      </c>
      <c r="D36" s="238">
        <v>81.5575</v>
      </c>
      <c r="E36" s="67">
        <f t="shared" si="4"/>
        <v>85.63537500000001</v>
      </c>
      <c r="F36" s="67">
        <f t="shared" si="3"/>
        <v>98.48068125</v>
      </c>
      <c r="G36" s="541"/>
    </row>
    <row r="37" spans="1:7" ht="13.5">
      <c r="A37" s="90" t="s">
        <v>890</v>
      </c>
      <c r="B37" s="158" t="s">
        <v>52</v>
      </c>
      <c r="C37" s="102">
        <v>50</v>
      </c>
      <c r="D37" s="238">
        <v>55.146</v>
      </c>
      <c r="E37" s="67">
        <f t="shared" si="4"/>
        <v>57.9033</v>
      </c>
      <c r="F37" s="67">
        <f t="shared" si="3"/>
        <v>66.58879499999999</v>
      </c>
      <c r="G37" s="541"/>
    </row>
    <row r="38" spans="1:7" ht="13.5">
      <c r="A38" s="90" t="s">
        <v>891</v>
      </c>
      <c r="B38" s="158" t="s">
        <v>52</v>
      </c>
      <c r="C38" s="102">
        <v>30</v>
      </c>
      <c r="D38" s="238">
        <v>82.94120000000001</v>
      </c>
      <c r="E38" s="67">
        <f t="shared" si="4"/>
        <v>87.08826000000002</v>
      </c>
      <c r="F38" s="67">
        <f t="shared" si="3"/>
        <v>100.15149900000002</v>
      </c>
      <c r="G38" s="541"/>
    </row>
    <row r="39" spans="1:7" ht="13.5">
      <c r="A39" s="90" t="s">
        <v>892</v>
      </c>
      <c r="B39" s="158" t="s">
        <v>52</v>
      </c>
      <c r="C39" s="102">
        <v>25</v>
      </c>
      <c r="D39" s="238">
        <v>0</v>
      </c>
      <c r="E39" s="67">
        <f t="shared" si="4"/>
        <v>0</v>
      </c>
      <c r="F39" s="67">
        <f t="shared" si="3"/>
        <v>0</v>
      </c>
      <c r="G39" s="541"/>
    </row>
    <row r="40" spans="1:7" ht="13.5">
      <c r="A40" s="90" t="s">
        <v>893</v>
      </c>
      <c r="B40" s="158" t="s">
        <v>52</v>
      </c>
      <c r="C40" s="102">
        <v>50</v>
      </c>
      <c r="D40" s="238">
        <v>0</v>
      </c>
      <c r="E40" s="67">
        <f t="shared" si="4"/>
        <v>0</v>
      </c>
      <c r="F40" s="67">
        <f t="shared" si="3"/>
        <v>0</v>
      </c>
      <c r="G40" s="542"/>
    </row>
    <row r="41" spans="1:7" ht="42.75" customHeight="1">
      <c r="A41" s="124" t="s">
        <v>448</v>
      </c>
      <c r="B41" s="480" t="s">
        <v>266</v>
      </c>
      <c r="C41" s="518">
        <v>80</v>
      </c>
      <c r="D41" s="164">
        <v>94.738</v>
      </c>
      <c r="E41" s="164">
        <f>D41*1.05</f>
        <v>99.4749</v>
      </c>
      <c r="F41" s="164">
        <f>E41*1.15</f>
        <v>114.396135</v>
      </c>
      <c r="G41" s="534" t="s">
        <v>422</v>
      </c>
    </row>
    <row r="42" spans="1:7" ht="42">
      <c r="A42" s="188" t="s">
        <v>450</v>
      </c>
      <c r="B42" s="481"/>
      <c r="C42" s="518"/>
      <c r="D42" s="189">
        <v>101.80799999999999</v>
      </c>
      <c r="E42" s="189">
        <f aca="true" t="shared" si="5" ref="E42:E47">D42*1.05</f>
        <v>106.8984</v>
      </c>
      <c r="F42" s="189">
        <f aca="true" t="shared" si="6" ref="F42:F47">E42*1.15</f>
        <v>122.93315999999999</v>
      </c>
      <c r="G42" s="535"/>
    </row>
    <row r="43" spans="1:7" ht="27" customHeight="1">
      <c r="A43" s="124" t="s">
        <v>447</v>
      </c>
      <c r="B43" s="481"/>
      <c r="C43" s="518" t="s">
        <v>423</v>
      </c>
      <c r="D43" s="47">
        <v>115.948</v>
      </c>
      <c r="E43" s="164">
        <f t="shared" si="5"/>
        <v>121.7454</v>
      </c>
      <c r="F43" s="164">
        <f t="shared" si="6"/>
        <v>140.00721</v>
      </c>
      <c r="G43" s="535"/>
    </row>
    <row r="44" spans="1:7" ht="42">
      <c r="A44" s="124" t="s">
        <v>451</v>
      </c>
      <c r="B44" s="481"/>
      <c r="C44" s="518"/>
      <c r="D44" s="161">
        <v>124.432</v>
      </c>
      <c r="E44" s="189">
        <f t="shared" si="5"/>
        <v>130.6536</v>
      </c>
      <c r="F44" s="189">
        <f t="shared" si="6"/>
        <v>150.25164</v>
      </c>
      <c r="G44" s="535"/>
    </row>
    <row r="45" spans="1:7" ht="27.75">
      <c r="A45" s="124" t="s">
        <v>491</v>
      </c>
      <c r="B45" s="481"/>
      <c r="C45" s="518"/>
      <c r="D45" s="191">
        <v>113.12</v>
      </c>
      <c r="E45" s="192">
        <f t="shared" si="5"/>
        <v>118.77600000000001</v>
      </c>
      <c r="F45" s="192">
        <f t="shared" si="6"/>
        <v>136.5924</v>
      </c>
      <c r="G45" s="535"/>
    </row>
    <row r="46" spans="1:7" ht="27.75">
      <c r="A46" s="124" t="s">
        <v>449</v>
      </c>
      <c r="B46" s="481"/>
      <c r="C46" s="518"/>
      <c r="D46" s="187">
        <v>127.26</v>
      </c>
      <c r="E46" s="164">
        <f t="shared" si="5"/>
        <v>133.62300000000002</v>
      </c>
      <c r="F46" s="164">
        <f t="shared" si="6"/>
        <v>153.66645</v>
      </c>
      <c r="G46" s="535"/>
    </row>
    <row r="47" spans="1:7" ht="27.75">
      <c r="A47" s="124" t="s">
        <v>452</v>
      </c>
      <c r="B47" s="482"/>
      <c r="C47" s="518"/>
      <c r="D47" s="190">
        <v>141.4</v>
      </c>
      <c r="E47" s="189">
        <f t="shared" si="5"/>
        <v>148.47</v>
      </c>
      <c r="F47" s="189">
        <f t="shared" si="6"/>
        <v>170.7405</v>
      </c>
      <c r="G47" s="536"/>
    </row>
    <row r="48" spans="1:7" ht="57" customHeight="1">
      <c r="A48" s="50" t="s">
        <v>267</v>
      </c>
      <c r="B48" s="162" t="s">
        <v>268</v>
      </c>
      <c r="C48" s="162" t="s">
        <v>269</v>
      </c>
      <c r="D48" s="310">
        <v>7.09</v>
      </c>
      <c r="E48" s="163">
        <f>D48*1.05</f>
        <v>7.444500000000001</v>
      </c>
      <c r="F48" s="163">
        <f aca="true" t="shared" si="7" ref="F48:F76">E48*1.15</f>
        <v>8.561175</v>
      </c>
      <c r="G48" s="489" t="s">
        <v>270</v>
      </c>
    </row>
    <row r="49" spans="1:7" ht="36" customHeight="1">
      <c r="A49" s="50" t="s">
        <v>271</v>
      </c>
      <c r="B49" s="37" t="s">
        <v>272</v>
      </c>
      <c r="C49" s="37" t="s">
        <v>269</v>
      </c>
      <c r="D49" s="25">
        <v>0</v>
      </c>
      <c r="E49" s="67">
        <f>D49*1.05</f>
        <v>0</v>
      </c>
      <c r="F49" s="67">
        <f t="shared" si="7"/>
        <v>0</v>
      </c>
      <c r="G49" s="497"/>
    </row>
    <row r="50" spans="1:7" ht="51" customHeight="1">
      <c r="A50" s="50" t="s">
        <v>273</v>
      </c>
      <c r="B50" s="73" t="s">
        <v>52</v>
      </c>
      <c r="C50" s="37">
        <v>1200</v>
      </c>
      <c r="D50" s="25">
        <v>4.524800000000001</v>
      </c>
      <c r="E50" s="67">
        <f>D50*1.05</f>
        <v>4.7510400000000015</v>
      </c>
      <c r="F50" s="67">
        <f t="shared" si="7"/>
        <v>5.463696000000001</v>
      </c>
      <c r="G50" s="113" t="s">
        <v>274</v>
      </c>
    </row>
    <row r="51" spans="1:7" ht="35.25" customHeight="1">
      <c r="A51" s="54" t="s">
        <v>749</v>
      </c>
      <c r="B51" s="73" t="s">
        <v>52</v>
      </c>
      <c r="C51" s="125" t="s">
        <v>275</v>
      </c>
      <c r="D51" s="26">
        <v>184.7088</v>
      </c>
      <c r="E51" s="65">
        <f aca="true" t="shared" si="8" ref="E51:E63">D51*1.05</f>
        <v>193.94424</v>
      </c>
      <c r="F51" s="67">
        <f t="shared" si="7"/>
        <v>223.035876</v>
      </c>
      <c r="G51" s="18" t="s">
        <v>53</v>
      </c>
    </row>
    <row r="52" spans="1:7" ht="49.5" customHeight="1">
      <c r="A52" s="50" t="s">
        <v>833</v>
      </c>
      <c r="B52" s="37" t="s">
        <v>276</v>
      </c>
      <c r="C52" s="37" t="s">
        <v>277</v>
      </c>
      <c r="D52" s="25">
        <v>0.96</v>
      </c>
      <c r="E52" s="67">
        <f t="shared" si="8"/>
        <v>1.008</v>
      </c>
      <c r="F52" s="67">
        <f t="shared" si="7"/>
        <v>1.1592</v>
      </c>
      <c r="G52" s="447" t="s">
        <v>943</v>
      </c>
    </row>
    <row r="53" spans="1:7" ht="49.5" customHeight="1">
      <c r="A53" s="50" t="s">
        <v>445</v>
      </c>
      <c r="B53" s="37"/>
      <c r="C53" s="37" t="s">
        <v>446</v>
      </c>
      <c r="D53" s="311">
        <v>0.96</v>
      </c>
      <c r="E53" s="183">
        <f>D53*1.05</f>
        <v>1.008</v>
      </c>
      <c r="F53" s="183">
        <f t="shared" si="7"/>
        <v>1.1592</v>
      </c>
      <c r="G53" s="448"/>
    </row>
    <row r="54" spans="1:7" ht="35.25" customHeight="1">
      <c r="A54" s="48" t="s">
        <v>278</v>
      </c>
      <c r="B54" s="73" t="s">
        <v>52</v>
      </c>
      <c r="C54" s="49" t="s">
        <v>279</v>
      </c>
      <c r="D54" s="52">
        <v>0</v>
      </c>
      <c r="E54" s="65">
        <f t="shared" si="8"/>
        <v>0</v>
      </c>
      <c r="F54" s="67">
        <f t="shared" si="7"/>
        <v>0</v>
      </c>
      <c r="G54" s="49" t="s">
        <v>61</v>
      </c>
    </row>
    <row r="55" spans="1:7" ht="34.5" customHeight="1">
      <c r="A55" s="54" t="s">
        <v>280</v>
      </c>
      <c r="B55" s="73" t="s">
        <v>52</v>
      </c>
      <c r="C55" s="18" t="s">
        <v>281</v>
      </c>
      <c r="D55" s="26">
        <v>9.4435</v>
      </c>
      <c r="E55" s="101">
        <f t="shared" si="8"/>
        <v>9.915675</v>
      </c>
      <c r="F55" s="67">
        <f t="shared" si="7"/>
        <v>11.40302625</v>
      </c>
      <c r="G55" s="18" t="s">
        <v>61</v>
      </c>
    </row>
    <row r="56" spans="1:7" ht="33" customHeight="1">
      <c r="A56" s="54" t="s">
        <v>657</v>
      </c>
      <c r="B56" s="18" t="s">
        <v>282</v>
      </c>
      <c r="C56" s="18" t="s">
        <v>90</v>
      </c>
      <c r="D56" s="26">
        <v>1.2</v>
      </c>
      <c r="E56" s="101">
        <f t="shared" si="8"/>
        <v>1.26</v>
      </c>
      <c r="F56" s="67">
        <f t="shared" si="7"/>
        <v>1.4489999999999998</v>
      </c>
      <c r="G56" s="157" t="s">
        <v>748</v>
      </c>
    </row>
    <row r="57" spans="1:7" ht="33" customHeight="1">
      <c r="A57" s="233" t="s">
        <v>656</v>
      </c>
      <c r="B57" s="180" t="s">
        <v>169</v>
      </c>
      <c r="C57" s="180" t="s">
        <v>35</v>
      </c>
      <c r="D57" s="26">
        <v>9.35</v>
      </c>
      <c r="E57" s="101">
        <f t="shared" si="8"/>
        <v>9.8175</v>
      </c>
      <c r="F57" s="67">
        <f t="shared" si="7"/>
        <v>11.290125</v>
      </c>
      <c r="G57" s="157" t="s">
        <v>283</v>
      </c>
    </row>
    <row r="58" spans="1:7" ht="33" customHeight="1">
      <c r="A58" s="160" t="s">
        <v>660</v>
      </c>
      <c r="B58" s="8" t="s">
        <v>52</v>
      </c>
      <c r="C58" s="7" t="s">
        <v>51</v>
      </c>
      <c r="D58" s="312">
        <v>3.5956</v>
      </c>
      <c r="E58" s="101">
        <f>D58*1.05</f>
        <v>3.77538</v>
      </c>
      <c r="F58" s="67">
        <f t="shared" si="7"/>
        <v>4.341687</v>
      </c>
      <c r="G58" s="7" t="s">
        <v>53</v>
      </c>
    </row>
    <row r="59" spans="1:7" ht="33" customHeight="1">
      <c r="A59" s="160" t="s">
        <v>285</v>
      </c>
      <c r="B59" s="8" t="s">
        <v>52</v>
      </c>
      <c r="C59" s="7" t="s">
        <v>286</v>
      </c>
      <c r="D59" s="312">
        <v>13.0896</v>
      </c>
      <c r="E59" s="101">
        <f>D59*1.05</f>
        <v>13.744080000000002</v>
      </c>
      <c r="F59" s="67">
        <f t="shared" si="7"/>
        <v>15.805692</v>
      </c>
      <c r="G59" s="7" t="s">
        <v>369</v>
      </c>
    </row>
    <row r="60" spans="1:7" ht="33" customHeight="1">
      <c r="A60" s="252" t="s">
        <v>982</v>
      </c>
      <c r="B60" s="8" t="s">
        <v>52</v>
      </c>
      <c r="C60" s="7"/>
      <c r="D60" s="312">
        <v>604.485</v>
      </c>
      <c r="E60" s="101">
        <f>D60*1.05</f>
        <v>634.70925</v>
      </c>
      <c r="F60" s="67">
        <f t="shared" si="7"/>
        <v>729.9156374999999</v>
      </c>
      <c r="G60" s="7" t="s">
        <v>53</v>
      </c>
    </row>
    <row r="61" spans="1:7" ht="33" customHeight="1">
      <c r="A61" s="50" t="s">
        <v>394</v>
      </c>
      <c r="B61" s="73" t="s">
        <v>52</v>
      </c>
      <c r="C61" s="37"/>
      <c r="D61" s="25">
        <v>1309.7175</v>
      </c>
      <c r="E61" s="101">
        <f t="shared" si="8"/>
        <v>1375.203375</v>
      </c>
      <c r="F61" s="67">
        <f t="shared" si="7"/>
        <v>1581.48388125</v>
      </c>
      <c r="G61" s="18" t="s">
        <v>395</v>
      </c>
    </row>
    <row r="62" spans="1:7" ht="47.25" customHeight="1">
      <c r="A62" s="48" t="s">
        <v>658</v>
      </c>
      <c r="B62" s="73" t="s">
        <v>52</v>
      </c>
      <c r="C62" s="49">
        <v>5000</v>
      </c>
      <c r="D62" s="52">
        <v>0.6</v>
      </c>
      <c r="E62" s="65">
        <f t="shared" si="8"/>
        <v>0.63</v>
      </c>
      <c r="F62" s="67">
        <f t="shared" si="7"/>
        <v>0.7244999999999999</v>
      </c>
      <c r="G62" s="370" t="s">
        <v>390</v>
      </c>
    </row>
    <row r="63" spans="1:7" ht="47.25" customHeight="1">
      <c r="A63" s="48" t="s">
        <v>659</v>
      </c>
      <c r="B63" s="49" t="s">
        <v>284</v>
      </c>
      <c r="C63" s="49">
        <v>2000</v>
      </c>
      <c r="D63" s="52">
        <v>0.6</v>
      </c>
      <c r="E63" s="65">
        <f t="shared" si="8"/>
        <v>0.63</v>
      </c>
      <c r="F63" s="67">
        <f t="shared" si="7"/>
        <v>0.7244999999999999</v>
      </c>
      <c r="G63" s="370"/>
    </row>
    <row r="64" spans="1:7" ht="13.5">
      <c r="A64" s="48" t="s">
        <v>876</v>
      </c>
      <c r="B64" s="49" t="s">
        <v>52</v>
      </c>
      <c r="C64" s="49">
        <v>20</v>
      </c>
      <c r="D64" s="52">
        <v>141.4909</v>
      </c>
      <c r="E64" s="65">
        <f>D64*1.05</f>
        <v>148.565445</v>
      </c>
      <c r="F64" s="67">
        <f>E64*1.15</f>
        <v>170.85026175</v>
      </c>
      <c r="G64" s="51" t="s">
        <v>61</v>
      </c>
    </row>
    <row r="65" spans="1:7" ht="32.25" customHeight="1">
      <c r="A65" s="48" t="s">
        <v>877</v>
      </c>
      <c r="B65" s="49" t="s">
        <v>52</v>
      </c>
      <c r="C65" s="49">
        <v>20</v>
      </c>
      <c r="D65" s="52">
        <v>151.1667</v>
      </c>
      <c r="E65" s="65">
        <f>D65*1.05</f>
        <v>158.725035</v>
      </c>
      <c r="F65" s="67">
        <f>E65*1.15</f>
        <v>182.53379024999998</v>
      </c>
      <c r="G65" s="51" t="s">
        <v>61</v>
      </c>
    </row>
    <row r="66" spans="1:7" ht="32.25" customHeight="1">
      <c r="A66" s="48" t="s">
        <v>875</v>
      </c>
      <c r="B66" s="49" t="s">
        <v>52</v>
      </c>
      <c r="C66" s="49">
        <v>10</v>
      </c>
      <c r="D66" s="52">
        <v>691.8096</v>
      </c>
      <c r="E66" s="65">
        <f>D66*1.05</f>
        <v>726.4000800000001</v>
      </c>
      <c r="F66" s="67">
        <f>E66*1.15</f>
        <v>835.3600920000001</v>
      </c>
      <c r="G66" s="51" t="s">
        <v>61</v>
      </c>
    </row>
    <row r="67" spans="1:7" ht="33.75" customHeight="1">
      <c r="A67" s="46" t="s">
        <v>944</v>
      </c>
      <c r="B67" s="73" t="s">
        <v>52</v>
      </c>
      <c r="C67" s="102" t="s">
        <v>954</v>
      </c>
      <c r="D67" s="238">
        <v>12.71</v>
      </c>
      <c r="E67" s="65">
        <f>D67*1.05</f>
        <v>13.345500000000001</v>
      </c>
      <c r="F67" s="67">
        <f t="shared" si="7"/>
        <v>15.347325</v>
      </c>
      <c r="G67" s="517" t="s">
        <v>53</v>
      </c>
    </row>
    <row r="68" spans="1:7" ht="33.75" customHeight="1">
      <c r="A68" s="46" t="s">
        <v>953</v>
      </c>
      <c r="B68" s="73" t="s">
        <v>52</v>
      </c>
      <c r="C68" s="102" t="s">
        <v>954</v>
      </c>
      <c r="D68" s="238">
        <v>12.86</v>
      </c>
      <c r="E68" s="65">
        <f aca="true" t="shared" si="9" ref="E68:E75">D68*1.05</f>
        <v>13.503</v>
      </c>
      <c r="F68" s="67">
        <f aca="true" t="shared" si="10" ref="F68:F75">E68*1.15</f>
        <v>15.52845</v>
      </c>
      <c r="G68" s="517"/>
    </row>
    <row r="69" spans="1:7" ht="33.75" customHeight="1">
      <c r="A69" s="46" t="s">
        <v>945</v>
      </c>
      <c r="B69" s="73" t="s">
        <v>52</v>
      </c>
      <c r="C69" s="102" t="s">
        <v>954</v>
      </c>
      <c r="D69" s="238">
        <v>17.54</v>
      </c>
      <c r="E69" s="65">
        <f t="shared" si="9"/>
        <v>18.417</v>
      </c>
      <c r="F69" s="67">
        <f t="shared" si="10"/>
        <v>21.17955</v>
      </c>
      <c r="G69" s="517"/>
    </row>
    <row r="70" spans="1:7" ht="33.75" customHeight="1">
      <c r="A70" s="46" t="s">
        <v>946</v>
      </c>
      <c r="B70" s="73" t="s">
        <v>52</v>
      </c>
      <c r="C70" s="102" t="s">
        <v>954</v>
      </c>
      <c r="D70" s="238">
        <v>19.64</v>
      </c>
      <c r="E70" s="65">
        <f t="shared" si="9"/>
        <v>20.622</v>
      </c>
      <c r="F70" s="67">
        <f t="shared" si="10"/>
        <v>23.7153</v>
      </c>
      <c r="G70" s="517"/>
    </row>
    <row r="71" spans="1:7" ht="33.75" customHeight="1">
      <c r="A71" s="46" t="s">
        <v>947</v>
      </c>
      <c r="B71" s="73" t="s">
        <v>52</v>
      </c>
      <c r="C71" s="102" t="s">
        <v>954</v>
      </c>
      <c r="D71" s="238">
        <v>20.15</v>
      </c>
      <c r="E71" s="65">
        <f t="shared" si="9"/>
        <v>21.1575</v>
      </c>
      <c r="F71" s="67">
        <f t="shared" si="10"/>
        <v>24.331124999999997</v>
      </c>
      <c r="G71" s="517"/>
    </row>
    <row r="72" spans="1:7" ht="33.75" customHeight="1">
      <c r="A72" s="46" t="s">
        <v>948</v>
      </c>
      <c r="B72" s="73" t="s">
        <v>52</v>
      </c>
      <c r="C72" s="102" t="s">
        <v>954</v>
      </c>
      <c r="D72" s="238">
        <v>23.92</v>
      </c>
      <c r="E72" s="65">
        <f t="shared" si="9"/>
        <v>25.116000000000003</v>
      </c>
      <c r="F72" s="67">
        <f t="shared" si="10"/>
        <v>28.8834</v>
      </c>
      <c r="G72" s="517"/>
    </row>
    <row r="73" spans="1:7" ht="33.75" customHeight="1">
      <c r="A73" s="46" t="s">
        <v>949</v>
      </c>
      <c r="B73" s="73" t="s">
        <v>52</v>
      </c>
      <c r="C73" s="102" t="s">
        <v>954</v>
      </c>
      <c r="D73" s="238">
        <v>39.6627</v>
      </c>
      <c r="E73" s="65">
        <f t="shared" si="9"/>
        <v>41.645835000000005</v>
      </c>
      <c r="F73" s="67">
        <f t="shared" si="10"/>
        <v>47.89271025</v>
      </c>
      <c r="G73" s="517"/>
    </row>
    <row r="74" spans="1:7" ht="33.75" customHeight="1">
      <c r="A74" s="46" t="s">
        <v>950</v>
      </c>
      <c r="B74" s="73" t="s">
        <v>52</v>
      </c>
      <c r="C74" s="102" t="s">
        <v>954</v>
      </c>
      <c r="D74" s="238">
        <v>34.1481</v>
      </c>
      <c r="E74" s="65">
        <f t="shared" si="9"/>
        <v>35.855505</v>
      </c>
      <c r="F74" s="67">
        <f t="shared" si="10"/>
        <v>41.233830749999996</v>
      </c>
      <c r="G74" s="517"/>
    </row>
    <row r="75" spans="1:7" ht="33.75" customHeight="1">
      <c r="A75" s="46" t="s">
        <v>951</v>
      </c>
      <c r="B75" s="73" t="s">
        <v>52</v>
      </c>
      <c r="C75" s="102" t="s">
        <v>954</v>
      </c>
      <c r="D75" s="238">
        <v>39.27</v>
      </c>
      <c r="E75" s="65">
        <f t="shared" si="9"/>
        <v>41.23350000000001</v>
      </c>
      <c r="F75" s="67">
        <f t="shared" si="10"/>
        <v>47.418525</v>
      </c>
      <c r="G75" s="517"/>
    </row>
    <row r="76" spans="1:7" ht="33.75" customHeight="1">
      <c r="A76" s="46" t="s">
        <v>952</v>
      </c>
      <c r="B76" s="73" t="s">
        <v>52</v>
      </c>
      <c r="C76" s="102" t="s">
        <v>287</v>
      </c>
      <c r="D76" s="52">
        <v>36.75</v>
      </c>
      <c r="E76" s="65">
        <f>D76*1.05</f>
        <v>38.5875</v>
      </c>
      <c r="F76" s="67">
        <f t="shared" si="7"/>
        <v>44.37562499999999</v>
      </c>
      <c r="G76" s="517"/>
    </row>
    <row r="77" spans="1:7" ht="51.75" customHeight="1">
      <c r="A77" s="60" t="s">
        <v>661</v>
      </c>
      <c r="B77" s="73" t="s">
        <v>52</v>
      </c>
      <c r="C77" s="49" t="s">
        <v>228</v>
      </c>
      <c r="D77" s="52">
        <v>34.6</v>
      </c>
      <c r="E77" s="65">
        <f aca="true" t="shared" si="11" ref="E77:E82">D77*1.05</f>
        <v>36.330000000000005</v>
      </c>
      <c r="F77" s="67">
        <f aca="true" t="shared" si="12" ref="F77:F82">E77*1.15</f>
        <v>41.779500000000006</v>
      </c>
      <c r="G77" s="540" t="s">
        <v>955</v>
      </c>
    </row>
    <row r="78" spans="1:7" ht="48" customHeight="1">
      <c r="A78" s="60" t="s">
        <v>662</v>
      </c>
      <c r="B78" s="49" t="s">
        <v>288</v>
      </c>
      <c r="C78" s="49" t="s">
        <v>228</v>
      </c>
      <c r="D78" s="52">
        <v>43.4805</v>
      </c>
      <c r="E78" s="65">
        <f t="shared" si="11"/>
        <v>45.654525</v>
      </c>
      <c r="F78" s="67">
        <f t="shared" si="12"/>
        <v>52.502703749999995</v>
      </c>
      <c r="G78" s="542"/>
    </row>
    <row r="79" spans="1:7" ht="48" customHeight="1">
      <c r="A79" s="60" t="s">
        <v>403</v>
      </c>
      <c r="B79" s="73" t="s">
        <v>52</v>
      </c>
      <c r="C79" s="49">
        <v>160</v>
      </c>
      <c r="D79" s="238">
        <v>33.34</v>
      </c>
      <c r="E79" s="65">
        <f t="shared" si="11"/>
        <v>35.007000000000005</v>
      </c>
      <c r="F79" s="67">
        <f t="shared" si="12"/>
        <v>40.258050000000004</v>
      </c>
      <c r="G79" s="540" t="s">
        <v>402</v>
      </c>
    </row>
    <row r="80" spans="1:7" ht="48" customHeight="1">
      <c r="A80" s="60" t="s">
        <v>401</v>
      </c>
      <c r="B80" s="73" t="s">
        <v>52</v>
      </c>
      <c r="C80" s="49">
        <v>80</v>
      </c>
      <c r="D80" s="238">
        <v>90.9</v>
      </c>
      <c r="E80" s="65">
        <f t="shared" si="11"/>
        <v>95.44500000000001</v>
      </c>
      <c r="F80" s="67">
        <f t="shared" si="12"/>
        <v>109.76175</v>
      </c>
      <c r="G80" s="542"/>
    </row>
    <row r="81" spans="1:7" ht="54" customHeight="1">
      <c r="A81" s="60" t="s">
        <v>496</v>
      </c>
      <c r="B81" s="73" t="s">
        <v>52</v>
      </c>
      <c r="C81" s="49">
        <v>360</v>
      </c>
      <c r="D81" s="238">
        <v>33.936</v>
      </c>
      <c r="E81" s="65">
        <f t="shared" si="11"/>
        <v>35.6328</v>
      </c>
      <c r="F81" s="67">
        <f t="shared" si="12"/>
        <v>40.97772</v>
      </c>
      <c r="G81" s="201" t="s">
        <v>61</v>
      </c>
    </row>
    <row r="82" spans="1:7" ht="54" customHeight="1">
      <c r="A82" s="60" t="s">
        <v>495</v>
      </c>
      <c r="B82" s="73" t="s">
        <v>52</v>
      </c>
      <c r="C82" s="49">
        <v>100</v>
      </c>
      <c r="D82" s="238">
        <v>7.7467</v>
      </c>
      <c r="E82" s="65">
        <f t="shared" si="11"/>
        <v>8.134035</v>
      </c>
      <c r="F82" s="67">
        <f t="shared" si="12"/>
        <v>9.35414025</v>
      </c>
      <c r="G82" s="201" t="s">
        <v>53</v>
      </c>
    </row>
    <row r="83" spans="1:7" ht="54" customHeight="1">
      <c r="A83" s="50" t="s">
        <v>663</v>
      </c>
      <c r="B83" s="73" t="s">
        <v>52</v>
      </c>
      <c r="C83" s="37">
        <v>50</v>
      </c>
      <c r="D83" s="25">
        <v>54.439</v>
      </c>
      <c r="E83" s="67">
        <f aca="true" t="shared" si="13" ref="E83:E93">D83*1.05</f>
        <v>57.16095</v>
      </c>
      <c r="F83" s="67">
        <f aca="true" t="shared" si="14" ref="F83:F93">E83*1.15</f>
        <v>65.7350925</v>
      </c>
      <c r="G83" s="113" t="s">
        <v>289</v>
      </c>
    </row>
    <row r="84" spans="1:7" ht="48" customHeight="1">
      <c r="A84" s="50" t="s">
        <v>664</v>
      </c>
      <c r="B84" s="73" t="s">
        <v>52</v>
      </c>
      <c r="C84" s="37" t="s">
        <v>250</v>
      </c>
      <c r="D84" s="25">
        <v>8.45</v>
      </c>
      <c r="E84" s="67">
        <f t="shared" si="13"/>
        <v>8.8725</v>
      </c>
      <c r="F84" s="67">
        <f t="shared" si="14"/>
        <v>10.203375</v>
      </c>
      <c r="G84" s="126" t="s">
        <v>53</v>
      </c>
    </row>
    <row r="85" spans="1:7" ht="48" customHeight="1">
      <c r="A85" s="50" t="s">
        <v>494</v>
      </c>
      <c r="B85" s="73" t="s">
        <v>52</v>
      </c>
      <c r="C85" s="37">
        <v>150</v>
      </c>
      <c r="D85" s="25">
        <v>49.995</v>
      </c>
      <c r="E85" s="67">
        <f>D85*1.05</f>
        <v>52.494749999999996</v>
      </c>
      <c r="F85" s="67">
        <f t="shared" si="14"/>
        <v>60.36896249999999</v>
      </c>
      <c r="G85" s="113" t="s">
        <v>493</v>
      </c>
    </row>
    <row r="86" spans="1:7" ht="48" customHeight="1">
      <c r="A86" s="50" t="s">
        <v>507</v>
      </c>
      <c r="B86" s="73" t="s">
        <v>52</v>
      </c>
      <c r="C86" s="37">
        <v>150</v>
      </c>
      <c r="D86" s="25">
        <v>49.995</v>
      </c>
      <c r="E86" s="67">
        <f>D86*1.05</f>
        <v>52.494749999999996</v>
      </c>
      <c r="F86" s="67">
        <f t="shared" si="14"/>
        <v>60.36896249999999</v>
      </c>
      <c r="G86" s="113" t="s">
        <v>493</v>
      </c>
    </row>
    <row r="87" spans="1:7" ht="41.25" customHeight="1">
      <c r="A87" s="50" t="s">
        <v>735</v>
      </c>
      <c r="B87" s="73" t="s">
        <v>52</v>
      </c>
      <c r="C87" s="37"/>
      <c r="D87" s="25">
        <v>0</v>
      </c>
      <c r="E87" s="67">
        <f>D87*1.05</f>
        <v>0</v>
      </c>
      <c r="F87" s="67">
        <f t="shared" si="14"/>
        <v>0</v>
      </c>
      <c r="G87" s="113" t="s">
        <v>736</v>
      </c>
    </row>
    <row r="88" spans="1:7" ht="55.5" customHeight="1">
      <c r="A88" s="50" t="s">
        <v>762</v>
      </c>
      <c r="B88" s="73" t="s">
        <v>52</v>
      </c>
      <c r="C88" s="37"/>
      <c r="D88" s="25">
        <v>0</v>
      </c>
      <c r="E88" s="67">
        <f>D88*1.05</f>
        <v>0</v>
      </c>
      <c r="F88" s="67">
        <f>E88*1.15</f>
        <v>0</v>
      </c>
      <c r="G88" s="113" t="s">
        <v>736</v>
      </c>
    </row>
    <row r="89" spans="1:7" ht="54" customHeight="1">
      <c r="A89" s="50" t="s">
        <v>290</v>
      </c>
      <c r="B89" s="73" t="s">
        <v>52</v>
      </c>
      <c r="C89" s="37">
        <v>16</v>
      </c>
      <c r="D89" s="25">
        <v>412.3224</v>
      </c>
      <c r="E89" s="67">
        <f t="shared" si="13"/>
        <v>432.93852000000004</v>
      </c>
      <c r="F89" s="67">
        <f t="shared" si="14"/>
        <v>497.879298</v>
      </c>
      <c r="G89" s="113" t="s">
        <v>291</v>
      </c>
    </row>
    <row r="90" spans="1:7" ht="64.5" customHeight="1">
      <c r="A90" s="90" t="s">
        <v>665</v>
      </c>
      <c r="B90" s="37" t="s">
        <v>292</v>
      </c>
      <c r="C90" s="37">
        <v>15</v>
      </c>
      <c r="D90" s="25">
        <v>407.23199999999997</v>
      </c>
      <c r="E90" s="67">
        <f t="shared" si="13"/>
        <v>427.5936</v>
      </c>
      <c r="F90" s="67">
        <f t="shared" si="14"/>
        <v>491.73263999999995</v>
      </c>
      <c r="G90" s="497" t="s">
        <v>270</v>
      </c>
    </row>
    <row r="91" spans="1:7" ht="27.75">
      <c r="A91" s="50" t="s">
        <v>666</v>
      </c>
      <c r="B91" s="37" t="s">
        <v>293</v>
      </c>
      <c r="C91" s="37">
        <v>25</v>
      </c>
      <c r="D91" s="25">
        <v>248.864</v>
      </c>
      <c r="E91" s="67">
        <f t="shared" si="13"/>
        <v>261.3072</v>
      </c>
      <c r="F91" s="67">
        <f t="shared" si="14"/>
        <v>300.50328</v>
      </c>
      <c r="G91" s="497"/>
    </row>
    <row r="92" spans="1:7" ht="29.25" customHeight="1">
      <c r="A92" s="50" t="s">
        <v>667</v>
      </c>
      <c r="B92" s="37" t="s">
        <v>292</v>
      </c>
      <c r="C92" s="37">
        <v>15</v>
      </c>
      <c r="D92" s="25">
        <v>318.85699999999997</v>
      </c>
      <c r="E92" s="67">
        <f t="shared" si="13"/>
        <v>334.79985</v>
      </c>
      <c r="F92" s="67">
        <f t="shared" si="14"/>
        <v>385.01982749999996</v>
      </c>
      <c r="G92" s="497"/>
    </row>
    <row r="93" spans="1:7" ht="27.75">
      <c r="A93" s="50" t="s">
        <v>668</v>
      </c>
      <c r="B93" s="37" t="s">
        <v>294</v>
      </c>
      <c r="C93" s="37">
        <v>40</v>
      </c>
      <c r="D93" s="25">
        <v>118.776</v>
      </c>
      <c r="E93" s="67">
        <f t="shared" si="13"/>
        <v>124.7148</v>
      </c>
      <c r="F93" s="67">
        <f t="shared" si="14"/>
        <v>143.42201999999997</v>
      </c>
      <c r="G93" s="497"/>
    </row>
    <row r="94" spans="1:7" ht="21" customHeight="1">
      <c r="A94" s="530" t="s">
        <v>313</v>
      </c>
      <c r="B94" s="530"/>
      <c r="C94" s="530"/>
      <c r="D94" s="530"/>
      <c r="E94" s="530"/>
      <c r="F94" s="530"/>
      <c r="G94" s="530"/>
    </row>
    <row r="95" spans="1:7" ht="33" customHeight="1">
      <c r="A95" s="60" t="s">
        <v>669</v>
      </c>
      <c r="B95" s="49" t="s">
        <v>314</v>
      </c>
      <c r="C95" s="18">
        <v>40</v>
      </c>
      <c r="D95" s="313">
        <v>79.91</v>
      </c>
      <c r="E95" s="139">
        <f aca="true" t="shared" si="15" ref="E95:E101">D95*1.05</f>
        <v>83.9055</v>
      </c>
      <c r="F95" s="139">
        <f aca="true" t="shared" si="16" ref="F95:F104">E95*1.15</f>
        <v>96.491325</v>
      </c>
      <c r="G95" s="452" t="s">
        <v>315</v>
      </c>
    </row>
    <row r="96" spans="1:7" ht="13.5">
      <c r="A96" s="60" t="s">
        <v>670</v>
      </c>
      <c r="B96" s="49" t="s">
        <v>314</v>
      </c>
      <c r="C96" s="18">
        <v>40</v>
      </c>
      <c r="D96" s="74">
        <v>86.1</v>
      </c>
      <c r="E96" s="67">
        <f t="shared" si="15"/>
        <v>90.405</v>
      </c>
      <c r="F96" s="67">
        <f t="shared" si="16"/>
        <v>103.96575</v>
      </c>
      <c r="G96" s="453"/>
    </row>
    <row r="97" spans="1:7" ht="36" customHeight="1">
      <c r="A97" s="60" t="s">
        <v>840</v>
      </c>
      <c r="B97" s="49" t="s">
        <v>316</v>
      </c>
      <c r="C97" s="125">
        <v>20</v>
      </c>
      <c r="D97" s="313">
        <v>199.5</v>
      </c>
      <c r="E97" s="139">
        <f>D97*1.05</f>
        <v>209.47500000000002</v>
      </c>
      <c r="F97" s="139">
        <f>E97*1.15</f>
        <v>240.89625</v>
      </c>
      <c r="G97" s="453"/>
    </row>
    <row r="98" spans="1:7" ht="36" customHeight="1">
      <c r="A98" s="60" t="s">
        <v>671</v>
      </c>
      <c r="B98" s="49" t="s">
        <v>316</v>
      </c>
      <c r="C98" s="125">
        <v>20</v>
      </c>
      <c r="D98" s="74">
        <v>212.1</v>
      </c>
      <c r="E98" s="67">
        <f t="shared" si="15"/>
        <v>222.705</v>
      </c>
      <c r="F98" s="67">
        <f t="shared" si="16"/>
        <v>256.11075</v>
      </c>
      <c r="G98" s="453"/>
    </row>
    <row r="99" spans="1:7" ht="36" customHeight="1">
      <c r="A99" s="60" t="s">
        <v>672</v>
      </c>
      <c r="B99" s="49" t="s">
        <v>317</v>
      </c>
      <c r="C99" s="73">
        <v>4</v>
      </c>
      <c r="D99" s="314">
        <v>761.25</v>
      </c>
      <c r="E99" s="139">
        <f t="shared" si="15"/>
        <v>799.3125</v>
      </c>
      <c r="F99" s="139">
        <f t="shared" si="16"/>
        <v>919.2093749999999</v>
      </c>
      <c r="G99" s="453"/>
    </row>
    <row r="100" spans="1:7" ht="38.25" customHeight="1">
      <c r="A100" s="60" t="s">
        <v>673</v>
      </c>
      <c r="B100" s="49" t="s">
        <v>317</v>
      </c>
      <c r="C100" s="73">
        <v>4</v>
      </c>
      <c r="D100" s="174">
        <v>820.05</v>
      </c>
      <c r="E100" s="67">
        <f t="shared" si="15"/>
        <v>861.0525</v>
      </c>
      <c r="F100" s="67">
        <f t="shared" si="16"/>
        <v>990.2103749999999</v>
      </c>
      <c r="G100" s="453"/>
    </row>
    <row r="101" spans="1:7" ht="24" customHeight="1">
      <c r="A101" s="60" t="s">
        <v>674</v>
      </c>
      <c r="B101" s="73" t="s">
        <v>52</v>
      </c>
      <c r="C101" s="73">
        <v>1</v>
      </c>
      <c r="D101" s="174">
        <v>0</v>
      </c>
      <c r="E101" s="138">
        <f t="shared" si="15"/>
        <v>0</v>
      </c>
      <c r="F101" s="67">
        <f>E101*1.15</f>
        <v>0</v>
      </c>
      <c r="G101" s="453"/>
    </row>
    <row r="102" spans="1:7" ht="24" customHeight="1">
      <c r="A102" s="60" t="s">
        <v>675</v>
      </c>
      <c r="B102" s="73" t="s">
        <v>52</v>
      </c>
      <c r="C102" s="73">
        <v>1</v>
      </c>
      <c r="D102" s="174">
        <v>603.75</v>
      </c>
      <c r="E102" s="138">
        <f>D102*1.05</f>
        <v>633.9375</v>
      </c>
      <c r="F102" s="67">
        <f t="shared" si="16"/>
        <v>729.0281249999999</v>
      </c>
      <c r="G102" s="453"/>
    </row>
    <row r="103" spans="1:7" ht="24" customHeight="1">
      <c r="A103" s="60" t="s">
        <v>676</v>
      </c>
      <c r="B103" s="73" t="s">
        <v>52</v>
      </c>
      <c r="C103" s="73">
        <v>40</v>
      </c>
      <c r="D103" s="315">
        <v>86.96</v>
      </c>
      <c r="E103" s="135">
        <f>D103*1.05</f>
        <v>91.30799999999999</v>
      </c>
      <c r="F103" s="68">
        <f t="shared" si="16"/>
        <v>105.00419999999998</v>
      </c>
      <c r="G103" s="453"/>
    </row>
    <row r="104" spans="1:7" ht="13.5">
      <c r="A104" s="60" t="s">
        <v>677</v>
      </c>
      <c r="B104" s="49" t="s">
        <v>52</v>
      </c>
      <c r="C104" s="61" t="s">
        <v>130</v>
      </c>
      <c r="D104" s="268">
        <v>201.6</v>
      </c>
      <c r="E104" s="135">
        <f>D104*1.05</f>
        <v>211.68</v>
      </c>
      <c r="F104" s="68">
        <f t="shared" si="16"/>
        <v>243.432</v>
      </c>
      <c r="G104" s="453"/>
    </row>
    <row r="105" spans="1:7" ht="13.5">
      <c r="A105" s="60" t="s">
        <v>678</v>
      </c>
      <c r="B105" s="49" t="s">
        <v>52</v>
      </c>
      <c r="C105" s="61" t="s">
        <v>391</v>
      </c>
      <c r="D105" s="268">
        <v>0</v>
      </c>
      <c r="E105" s="135">
        <f>D105*1.05</f>
        <v>0</v>
      </c>
      <c r="F105" s="68">
        <f>E105*1.15</f>
        <v>0</v>
      </c>
      <c r="G105" s="453"/>
    </row>
    <row r="106" spans="1:7" ht="32.25" customHeight="1">
      <c r="A106" s="60" t="s">
        <v>396</v>
      </c>
      <c r="B106" s="49" t="s">
        <v>52</v>
      </c>
      <c r="C106" s="61" t="s">
        <v>397</v>
      </c>
      <c r="D106" s="268">
        <v>0</v>
      </c>
      <c r="E106" s="135">
        <f>D106*1.05</f>
        <v>0</v>
      </c>
      <c r="F106" s="68">
        <f>E106*1.15</f>
        <v>0</v>
      </c>
      <c r="G106" s="532"/>
    </row>
    <row r="107" spans="1:7" ht="32.25" customHeight="1">
      <c r="A107" s="530" t="s">
        <v>318</v>
      </c>
      <c r="B107" s="530"/>
      <c r="C107" s="530"/>
      <c r="D107" s="530"/>
      <c r="E107" s="530"/>
      <c r="F107" s="530"/>
      <c r="G107" s="530"/>
    </row>
    <row r="108" spans="1:7" ht="32.25" customHeight="1">
      <c r="A108" s="98" t="s">
        <v>327</v>
      </c>
      <c r="B108" s="73" t="s">
        <v>52</v>
      </c>
      <c r="C108" s="73">
        <v>400</v>
      </c>
      <c r="D108" s="316">
        <v>5.2015</v>
      </c>
      <c r="E108" s="138">
        <f aca="true" t="shared" si="17" ref="E108:E115">D108*1.05</f>
        <v>5.461575000000001</v>
      </c>
      <c r="F108" s="67">
        <f>E108*1.15</f>
        <v>6.28081125</v>
      </c>
      <c r="G108" s="545" t="s">
        <v>427</v>
      </c>
    </row>
    <row r="109" spans="1:7" ht="13.5">
      <c r="A109" s="98" t="s">
        <v>398</v>
      </c>
      <c r="B109" s="73" t="s">
        <v>52</v>
      </c>
      <c r="C109" s="73">
        <v>400</v>
      </c>
      <c r="D109" s="316">
        <v>6.0398000000000005</v>
      </c>
      <c r="E109" s="138">
        <f t="shared" si="17"/>
        <v>6.3417900000000005</v>
      </c>
      <c r="F109" s="67">
        <f>E109*1.15</f>
        <v>7.2930585</v>
      </c>
      <c r="G109" s="545"/>
    </row>
    <row r="110" spans="1:7" ht="13.5">
      <c r="A110" s="355" t="s">
        <v>1196</v>
      </c>
      <c r="B110" s="321" t="s">
        <v>52</v>
      </c>
      <c r="C110" s="321">
        <v>500</v>
      </c>
      <c r="D110" s="356">
        <v>5</v>
      </c>
      <c r="E110" s="357" t="s">
        <v>1186</v>
      </c>
      <c r="F110" s="356" t="s">
        <v>1197</v>
      </c>
      <c r="G110" s="545"/>
    </row>
    <row r="111" spans="1:7" ht="27.75">
      <c r="A111" s="121" t="s">
        <v>693</v>
      </c>
      <c r="B111" s="51" t="s">
        <v>319</v>
      </c>
      <c r="C111" s="73" t="s">
        <v>320</v>
      </c>
      <c r="D111" s="316">
        <v>4.2</v>
      </c>
      <c r="E111" s="138">
        <f t="shared" si="17"/>
        <v>4.41</v>
      </c>
      <c r="F111" s="67">
        <f>E111*1.15</f>
        <v>5.0714999999999995</v>
      </c>
      <c r="G111" s="545"/>
    </row>
    <row r="112" spans="1:7" ht="34.5" customHeight="1">
      <c r="A112" s="121" t="s">
        <v>694</v>
      </c>
      <c r="B112" s="73" t="s">
        <v>321</v>
      </c>
      <c r="C112" s="73" t="s">
        <v>320</v>
      </c>
      <c r="D112" s="316">
        <v>4.5</v>
      </c>
      <c r="E112" s="138">
        <f t="shared" si="17"/>
        <v>4.7250000000000005</v>
      </c>
      <c r="F112" s="67">
        <f aca="true" t="shared" si="18" ref="F112:F126">E112*1.15</f>
        <v>5.43375</v>
      </c>
      <c r="G112" s="545"/>
    </row>
    <row r="113" spans="1:7" ht="27.75">
      <c r="A113" s="98" t="s">
        <v>695</v>
      </c>
      <c r="B113" s="62" t="s">
        <v>322</v>
      </c>
      <c r="C113" s="73" t="s">
        <v>323</v>
      </c>
      <c r="D113" s="316">
        <v>4.98</v>
      </c>
      <c r="E113" s="138">
        <f t="shared" si="17"/>
        <v>5.229000000000001</v>
      </c>
      <c r="F113" s="67">
        <f>E113*1.15</f>
        <v>6.013350000000001</v>
      </c>
      <c r="G113" s="545"/>
    </row>
    <row r="114" spans="1:7" ht="21.75" customHeight="1">
      <c r="A114" s="98" t="s">
        <v>696</v>
      </c>
      <c r="B114" s="62" t="s">
        <v>322</v>
      </c>
      <c r="C114" s="73">
        <v>250</v>
      </c>
      <c r="D114" s="316">
        <v>5.18</v>
      </c>
      <c r="E114" s="138">
        <f t="shared" si="17"/>
        <v>5.439</v>
      </c>
      <c r="F114" s="67">
        <f t="shared" si="18"/>
        <v>6.254849999999999</v>
      </c>
      <c r="G114" s="545"/>
    </row>
    <row r="115" spans="1:7" ht="20.25" customHeight="1">
      <c r="A115" s="121" t="s">
        <v>697</v>
      </c>
      <c r="B115" s="73" t="s">
        <v>52</v>
      </c>
      <c r="C115" s="18">
        <v>120</v>
      </c>
      <c r="D115" s="316">
        <v>15.95</v>
      </c>
      <c r="E115" s="138">
        <f t="shared" si="17"/>
        <v>16.7475</v>
      </c>
      <c r="F115" s="67">
        <f t="shared" si="18"/>
        <v>19.259624999999996</v>
      </c>
      <c r="G115" s="21" t="s">
        <v>324</v>
      </c>
    </row>
    <row r="116" spans="1:7" ht="20.25" customHeight="1">
      <c r="A116" s="98" t="s">
        <v>325</v>
      </c>
      <c r="B116" s="73" t="s">
        <v>52</v>
      </c>
      <c r="C116" s="73">
        <v>150</v>
      </c>
      <c r="D116" s="317">
        <v>7.777</v>
      </c>
      <c r="E116" s="135">
        <f>D116*1.05</f>
        <v>8.16585</v>
      </c>
      <c r="F116" s="68">
        <f t="shared" si="18"/>
        <v>9.3907275</v>
      </c>
      <c r="G116" s="62" t="s">
        <v>326</v>
      </c>
    </row>
    <row r="117" spans="1:7" ht="20.25" customHeight="1">
      <c r="A117" s="529" t="s">
        <v>328</v>
      </c>
      <c r="B117" s="529"/>
      <c r="C117" s="529"/>
      <c r="D117" s="529"/>
      <c r="E117" s="529"/>
      <c r="F117" s="529"/>
      <c r="G117" s="529"/>
    </row>
    <row r="118" spans="1:7" ht="20.25" customHeight="1">
      <c r="A118" s="121" t="s">
        <v>640</v>
      </c>
      <c r="B118" s="73" t="s">
        <v>52</v>
      </c>
      <c r="C118" s="18">
        <v>105</v>
      </c>
      <c r="D118" s="316">
        <v>17.17</v>
      </c>
      <c r="E118" s="138">
        <f aca="true" t="shared" si="19" ref="E118:E128">D118*1.05</f>
        <v>18.0285</v>
      </c>
      <c r="F118" s="67">
        <f t="shared" si="18"/>
        <v>20.732775</v>
      </c>
      <c r="G118" s="478" t="s">
        <v>61</v>
      </c>
    </row>
    <row r="119" spans="1:7" ht="22.5" customHeight="1">
      <c r="A119" s="121" t="s">
        <v>641</v>
      </c>
      <c r="B119" s="73" t="s">
        <v>52</v>
      </c>
      <c r="C119" s="18">
        <v>90</v>
      </c>
      <c r="D119" s="316">
        <v>19.3415</v>
      </c>
      <c r="E119" s="138">
        <f t="shared" si="19"/>
        <v>20.308575</v>
      </c>
      <c r="F119" s="67">
        <f t="shared" si="18"/>
        <v>23.35486125</v>
      </c>
      <c r="G119" s="478"/>
    </row>
    <row r="120" spans="1:7" ht="22.5" customHeight="1">
      <c r="A120" s="98" t="s">
        <v>642</v>
      </c>
      <c r="B120" s="73" t="s">
        <v>52</v>
      </c>
      <c r="C120" s="18">
        <v>100</v>
      </c>
      <c r="D120" s="316">
        <v>22.37</v>
      </c>
      <c r="E120" s="138">
        <f t="shared" si="19"/>
        <v>23.488500000000002</v>
      </c>
      <c r="F120" s="67">
        <f t="shared" si="18"/>
        <v>27.011775</v>
      </c>
      <c r="G120" s="478"/>
    </row>
    <row r="121" spans="1:7" ht="13.5">
      <c r="A121" s="98" t="s">
        <v>643</v>
      </c>
      <c r="B121" s="73" t="s">
        <v>52</v>
      </c>
      <c r="C121" s="18">
        <v>100</v>
      </c>
      <c r="D121" s="316">
        <v>22.37</v>
      </c>
      <c r="E121" s="138">
        <f t="shared" si="19"/>
        <v>23.488500000000002</v>
      </c>
      <c r="F121" s="67">
        <f>E121*1.15</f>
        <v>27.011775</v>
      </c>
      <c r="G121" s="478"/>
    </row>
    <row r="122" spans="1:7" ht="23.25" customHeight="1">
      <c r="A122" s="121" t="s">
        <v>644</v>
      </c>
      <c r="B122" s="73" t="s">
        <v>52</v>
      </c>
      <c r="C122" s="373">
        <v>50</v>
      </c>
      <c r="D122" s="316">
        <v>28.9567</v>
      </c>
      <c r="E122" s="138">
        <f t="shared" si="19"/>
        <v>30.404535000000003</v>
      </c>
      <c r="F122" s="67">
        <f t="shared" si="18"/>
        <v>34.96521525</v>
      </c>
      <c r="G122" s="478"/>
    </row>
    <row r="123" spans="1:7" ht="23.25" customHeight="1">
      <c r="A123" s="121" t="s">
        <v>645</v>
      </c>
      <c r="B123" s="73" t="s">
        <v>52</v>
      </c>
      <c r="C123" s="374"/>
      <c r="D123" s="316">
        <v>62.9331</v>
      </c>
      <c r="E123" s="138">
        <f t="shared" si="19"/>
        <v>66.079755</v>
      </c>
      <c r="F123" s="67">
        <f>E123*1.15</f>
        <v>75.99171825</v>
      </c>
      <c r="G123" s="478"/>
    </row>
    <row r="124" spans="1:7" ht="23.25" customHeight="1">
      <c r="A124" s="121" t="s">
        <v>646</v>
      </c>
      <c r="B124" s="73" t="s">
        <v>52</v>
      </c>
      <c r="C124" s="375"/>
      <c r="D124" s="316">
        <v>69.0436</v>
      </c>
      <c r="E124" s="138">
        <f t="shared" si="19"/>
        <v>72.49578</v>
      </c>
      <c r="F124" s="67">
        <f>E124*1.15</f>
        <v>83.37014699999999</v>
      </c>
      <c r="G124" s="478"/>
    </row>
    <row r="125" spans="1:7" ht="23.25" customHeight="1">
      <c r="A125" s="121" t="s">
        <v>647</v>
      </c>
      <c r="B125" s="73" t="s">
        <v>52</v>
      </c>
      <c r="C125" s="18">
        <v>30</v>
      </c>
      <c r="D125" s="316">
        <v>44.31</v>
      </c>
      <c r="E125" s="138">
        <f t="shared" si="19"/>
        <v>46.5255</v>
      </c>
      <c r="F125" s="67">
        <f t="shared" si="18"/>
        <v>53.504324999999994</v>
      </c>
      <c r="G125" s="478"/>
    </row>
    <row r="126" spans="1:7" ht="23.25" customHeight="1">
      <c r="A126" s="121" t="s">
        <v>648</v>
      </c>
      <c r="B126" s="73" t="s">
        <v>52</v>
      </c>
      <c r="C126" s="18">
        <v>50</v>
      </c>
      <c r="D126" s="316">
        <v>44.31</v>
      </c>
      <c r="E126" s="138">
        <f t="shared" si="19"/>
        <v>46.5255</v>
      </c>
      <c r="F126" s="67">
        <f t="shared" si="18"/>
        <v>53.504324999999994</v>
      </c>
      <c r="G126" s="478"/>
    </row>
    <row r="127" spans="1:7" ht="23.25" customHeight="1">
      <c r="A127" s="121" t="s">
        <v>819</v>
      </c>
      <c r="B127" s="73" t="s">
        <v>52</v>
      </c>
      <c r="C127" s="18">
        <v>40</v>
      </c>
      <c r="D127" s="316">
        <v>70.4</v>
      </c>
      <c r="E127" s="138">
        <f t="shared" si="19"/>
        <v>73.92000000000002</v>
      </c>
      <c r="F127" s="67">
        <f>E127*1.15</f>
        <v>85.00800000000001</v>
      </c>
      <c r="G127" s="478"/>
    </row>
    <row r="128" spans="1:7" ht="23.25" customHeight="1">
      <c r="A128" s="121" t="s">
        <v>649</v>
      </c>
      <c r="B128" s="73" t="s">
        <v>52</v>
      </c>
      <c r="C128" s="18">
        <v>30</v>
      </c>
      <c r="D128" s="316">
        <v>70.4</v>
      </c>
      <c r="E128" s="138">
        <f t="shared" si="19"/>
        <v>73.92000000000002</v>
      </c>
      <c r="F128" s="67">
        <f>E128*1.15</f>
        <v>85.00800000000001</v>
      </c>
      <c r="G128" s="478"/>
    </row>
    <row r="129" spans="1:7" ht="19.5">
      <c r="A129" s="543" t="s">
        <v>329</v>
      </c>
      <c r="B129" s="543"/>
      <c r="C129" s="543"/>
      <c r="D129" s="543"/>
      <c r="E129" s="543"/>
      <c r="F129" s="543"/>
      <c r="G129" s="543"/>
    </row>
    <row r="130" spans="1:7" ht="27.75">
      <c r="A130" s="98" t="s">
        <v>650</v>
      </c>
      <c r="B130" s="73" t="s">
        <v>52</v>
      </c>
      <c r="C130" s="18">
        <v>100</v>
      </c>
      <c r="D130" s="52">
        <v>0.8584999999999999</v>
      </c>
      <c r="E130" s="67">
        <f aca="true" t="shared" si="20" ref="E130:E138">D130*1.05</f>
        <v>0.9014249999999999</v>
      </c>
      <c r="F130" s="67">
        <f aca="true" t="shared" si="21" ref="F130:F136">E130*1.15</f>
        <v>1.0366387499999998</v>
      </c>
      <c r="G130" s="517" t="s">
        <v>61</v>
      </c>
    </row>
    <row r="131" spans="1:7" ht="27.75">
      <c r="A131" s="98" t="s">
        <v>330</v>
      </c>
      <c r="B131" s="73" t="s">
        <v>52</v>
      </c>
      <c r="C131" s="18">
        <v>100</v>
      </c>
      <c r="D131" s="52">
        <v>1.212</v>
      </c>
      <c r="E131" s="67">
        <f t="shared" si="20"/>
        <v>1.2726</v>
      </c>
      <c r="F131" s="67">
        <f t="shared" si="21"/>
        <v>1.4634899999999997</v>
      </c>
      <c r="G131" s="517"/>
    </row>
    <row r="132" spans="1:7" ht="27.75">
      <c r="A132" s="98" t="s">
        <v>331</v>
      </c>
      <c r="B132" s="73" t="s">
        <v>52</v>
      </c>
      <c r="C132" s="18">
        <v>100</v>
      </c>
      <c r="D132" s="52">
        <v>1.7169999999999999</v>
      </c>
      <c r="E132" s="67">
        <f t="shared" si="20"/>
        <v>1.8028499999999998</v>
      </c>
      <c r="F132" s="67">
        <f t="shared" si="21"/>
        <v>2.0732774999999997</v>
      </c>
      <c r="G132" s="517"/>
    </row>
    <row r="133" spans="1:7" ht="27.75">
      <c r="A133" s="98" t="s">
        <v>332</v>
      </c>
      <c r="B133" s="73" t="s">
        <v>52</v>
      </c>
      <c r="C133" s="18">
        <v>100</v>
      </c>
      <c r="D133" s="52">
        <v>3.636</v>
      </c>
      <c r="E133" s="67">
        <f t="shared" si="20"/>
        <v>3.8178</v>
      </c>
      <c r="F133" s="67">
        <f t="shared" si="21"/>
        <v>4.39047</v>
      </c>
      <c r="G133" s="517"/>
    </row>
    <row r="134" spans="1:7" ht="27.75">
      <c r="A134" s="98" t="s">
        <v>333</v>
      </c>
      <c r="B134" s="73" t="s">
        <v>52</v>
      </c>
      <c r="C134" s="18">
        <v>100</v>
      </c>
      <c r="D134" s="52">
        <v>5.7065</v>
      </c>
      <c r="E134" s="67">
        <f t="shared" si="20"/>
        <v>5.991825</v>
      </c>
      <c r="F134" s="67">
        <f t="shared" si="21"/>
        <v>6.89059875</v>
      </c>
      <c r="G134" s="517"/>
    </row>
    <row r="135" spans="1:7" ht="27.75">
      <c r="A135" s="98" t="s">
        <v>334</v>
      </c>
      <c r="B135" s="73" t="s">
        <v>52</v>
      </c>
      <c r="C135" s="18" t="s">
        <v>335</v>
      </c>
      <c r="D135" s="52">
        <v>3.8885</v>
      </c>
      <c r="E135" s="67">
        <f t="shared" si="20"/>
        <v>4.082925</v>
      </c>
      <c r="F135" s="67">
        <f t="shared" si="21"/>
        <v>4.69536375</v>
      </c>
      <c r="G135" s="517"/>
    </row>
    <row r="136" spans="1:7" ht="27.75">
      <c r="A136" s="48" t="s">
        <v>336</v>
      </c>
      <c r="B136" s="73" t="s">
        <v>52</v>
      </c>
      <c r="C136" s="49" t="s">
        <v>335</v>
      </c>
      <c r="D136" s="52">
        <v>5.1712</v>
      </c>
      <c r="E136" s="67">
        <f t="shared" si="20"/>
        <v>5.42976</v>
      </c>
      <c r="F136" s="67">
        <f t="shared" si="21"/>
        <v>6.244223999999999</v>
      </c>
      <c r="G136" s="517"/>
    </row>
    <row r="137" spans="1:7" ht="13.5">
      <c r="A137" s="48" t="s">
        <v>747</v>
      </c>
      <c r="B137" s="73" t="s">
        <v>52</v>
      </c>
      <c r="C137" s="49">
        <v>10</v>
      </c>
      <c r="D137" s="25">
        <v>198.3135</v>
      </c>
      <c r="E137" s="67">
        <f>D137*1.05</f>
        <v>208.22917500000003</v>
      </c>
      <c r="F137" s="67">
        <f>E137*1.15</f>
        <v>239.46355125000002</v>
      </c>
      <c r="G137" s="517"/>
    </row>
    <row r="138" spans="1:7" ht="13.5">
      <c r="A138" s="48" t="s">
        <v>337</v>
      </c>
      <c r="B138" s="73" t="s">
        <v>52</v>
      </c>
      <c r="C138" s="49" t="s">
        <v>338</v>
      </c>
      <c r="D138" s="52">
        <v>0</v>
      </c>
      <c r="E138" s="67">
        <f t="shared" si="20"/>
        <v>0</v>
      </c>
      <c r="F138" s="67">
        <f>E138*1.15</f>
        <v>0</v>
      </c>
      <c r="G138" s="517"/>
    </row>
    <row r="139" spans="1:7" ht="22.5">
      <c r="A139" s="529" t="s">
        <v>339</v>
      </c>
      <c r="B139" s="529"/>
      <c r="C139" s="529"/>
      <c r="D139" s="529"/>
      <c r="E139" s="529"/>
      <c r="F139" s="529"/>
      <c r="G139" s="529"/>
    </row>
    <row r="140" spans="1:7" ht="27.75">
      <c r="A140" s="127" t="s">
        <v>698</v>
      </c>
      <c r="B140" s="198" t="s">
        <v>52</v>
      </c>
      <c r="C140" s="199" t="s">
        <v>152</v>
      </c>
      <c r="D140" s="260">
        <v>757.5</v>
      </c>
      <c r="E140" s="140">
        <f>D140*1.05</f>
        <v>795.375</v>
      </c>
      <c r="F140" s="141">
        <f>E140*1.15</f>
        <v>914.68125</v>
      </c>
      <c r="G140" s="244" t="s">
        <v>779</v>
      </c>
    </row>
    <row r="141" spans="1:7" ht="27.75">
      <c r="A141" s="48" t="s">
        <v>699</v>
      </c>
      <c r="B141" s="73" t="s">
        <v>52</v>
      </c>
      <c r="C141" s="49" t="s">
        <v>152</v>
      </c>
      <c r="D141" s="52">
        <v>840</v>
      </c>
      <c r="E141" s="67">
        <f>D141*1.05</f>
        <v>882</v>
      </c>
      <c r="F141" s="67">
        <f>E141*1.15</f>
        <v>1014.3</v>
      </c>
      <c r="G141" s="49" t="s">
        <v>340</v>
      </c>
    </row>
    <row r="142" spans="1:7" ht="13.5">
      <c r="A142" s="48" t="s">
        <v>827</v>
      </c>
      <c r="B142" s="73" t="s">
        <v>52</v>
      </c>
      <c r="C142" s="49" t="s">
        <v>152</v>
      </c>
      <c r="D142" s="52">
        <v>523.95</v>
      </c>
      <c r="E142" s="67">
        <f>D142*1.05</f>
        <v>550.1475</v>
      </c>
      <c r="F142" s="67">
        <f>E142*1.15</f>
        <v>632.669625</v>
      </c>
      <c r="G142" s="49" t="s">
        <v>756</v>
      </c>
    </row>
    <row r="143" spans="1:7" ht="22.5">
      <c r="A143" s="529" t="s">
        <v>341</v>
      </c>
      <c r="B143" s="529"/>
      <c r="C143" s="529"/>
      <c r="D143" s="529"/>
      <c r="E143" s="529"/>
      <c r="F143" s="529"/>
      <c r="G143" s="529"/>
    </row>
    <row r="144" spans="1:7" ht="13.5">
      <c r="A144" s="200" t="s">
        <v>849</v>
      </c>
      <c r="B144" s="73" t="s">
        <v>52</v>
      </c>
      <c r="C144" s="49"/>
      <c r="D144" s="52">
        <v>0</v>
      </c>
      <c r="E144" s="67">
        <f aca="true" t="shared" si="22" ref="E144:E149">D144*1.05</f>
        <v>0</v>
      </c>
      <c r="F144" s="67">
        <f aca="true" t="shared" si="23" ref="F144:F149">E144*1.15</f>
        <v>0</v>
      </c>
      <c r="G144" s="49" t="s">
        <v>343</v>
      </c>
    </row>
    <row r="145" spans="1:7" ht="42">
      <c r="A145" s="200" t="s">
        <v>848</v>
      </c>
      <c r="B145" s="73" t="s">
        <v>52</v>
      </c>
      <c r="C145" s="49">
        <v>50</v>
      </c>
      <c r="D145" s="52">
        <v>335.3806</v>
      </c>
      <c r="E145" s="67">
        <f t="shared" si="22"/>
        <v>352.14963000000006</v>
      </c>
      <c r="F145" s="67">
        <f t="shared" si="23"/>
        <v>404.9720745</v>
      </c>
      <c r="G145" s="49" t="s">
        <v>343</v>
      </c>
    </row>
    <row r="146" spans="1:7" ht="13.5">
      <c r="A146" s="200" t="s">
        <v>979</v>
      </c>
      <c r="B146" s="73" t="s">
        <v>52</v>
      </c>
      <c r="C146" s="49"/>
      <c r="D146" s="52">
        <v>0</v>
      </c>
      <c r="E146" s="67">
        <f t="shared" si="22"/>
        <v>0</v>
      </c>
      <c r="F146" s="67">
        <f t="shared" si="23"/>
        <v>0</v>
      </c>
      <c r="G146" s="286" t="s">
        <v>980</v>
      </c>
    </row>
    <row r="147" spans="1:7" ht="13.5">
      <c r="A147" s="200" t="s">
        <v>981</v>
      </c>
      <c r="B147" s="73"/>
      <c r="C147" s="49"/>
      <c r="D147" s="52">
        <v>0</v>
      </c>
      <c r="E147" s="67">
        <f t="shared" si="22"/>
        <v>0</v>
      </c>
      <c r="F147" s="67">
        <f t="shared" si="23"/>
        <v>0</v>
      </c>
      <c r="G147" s="465" t="s">
        <v>342</v>
      </c>
    </row>
    <row r="148" spans="1:7" ht="27.75">
      <c r="A148" s="200" t="s">
        <v>847</v>
      </c>
      <c r="B148" s="73" t="s">
        <v>52</v>
      </c>
      <c r="C148" s="49">
        <v>30</v>
      </c>
      <c r="D148" s="52">
        <v>256.11580000000004</v>
      </c>
      <c r="E148" s="67">
        <f t="shared" si="22"/>
        <v>268.92159000000004</v>
      </c>
      <c r="F148" s="67">
        <f t="shared" si="23"/>
        <v>309.2598285</v>
      </c>
      <c r="G148" s="466"/>
    </row>
    <row r="149" spans="1:7" ht="42">
      <c r="A149" s="128" t="s">
        <v>846</v>
      </c>
      <c r="B149" s="73" t="s">
        <v>52</v>
      </c>
      <c r="C149" s="49">
        <v>40</v>
      </c>
      <c r="D149" s="52">
        <v>322.392</v>
      </c>
      <c r="E149" s="67">
        <f t="shared" si="22"/>
        <v>338.5116</v>
      </c>
      <c r="F149" s="67">
        <f t="shared" si="23"/>
        <v>389.28833999999995</v>
      </c>
      <c r="G149" s="467"/>
    </row>
    <row r="150" spans="1:7" ht="22.5">
      <c r="A150" s="529" t="s">
        <v>344</v>
      </c>
      <c r="B150" s="529"/>
      <c r="C150" s="529"/>
      <c r="D150" s="529"/>
      <c r="E150" s="529"/>
      <c r="F150" s="529"/>
      <c r="G150" s="529"/>
    </row>
    <row r="151" spans="1:7" ht="13.5">
      <c r="A151" s="48" t="s">
        <v>345</v>
      </c>
      <c r="B151" s="73" t="s">
        <v>52</v>
      </c>
      <c r="C151" s="88" t="s">
        <v>346</v>
      </c>
      <c r="D151" s="52">
        <v>277.2</v>
      </c>
      <c r="E151" s="67">
        <f aca="true" t="shared" si="24" ref="E151:E170">D151*1.05</f>
        <v>291.06</v>
      </c>
      <c r="F151" s="67">
        <f aca="true" t="shared" si="25" ref="F151:F170">E151*1.15</f>
        <v>334.719</v>
      </c>
      <c r="G151" s="517" t="s">
        <v>347</v>
      </c>
    </row>
    <row r="152" spans="1:7" ht="13.5">
      <c r="A152" s="48" t="s">
        <v>348</v>
      </c>
      <c r="B152" s="73" t="s">
        <v>52</v>
      </c>
      <c r="C152" s="88" t="s">
        <v>236</v>
      </c>
      <c r="D152" s="25">
        <v>389.7792</v>
      </c>
      <c r="E152" s="67">
        <f t="shared" si="24"/>
        <v>409.26816</v>
      </c>
      <c r="F152" s="67">
        <f t="shared" si="25"/>
        <v>470.658384</v>
      </c>
      <c r="G152" s="517"/>
    </row>
    <row r="153" spans="1:7" ht="13.5">
      <c r="A153" s="48" t="s">
        <v>349</v>
      </c>
      <c r="B153" s="73" t="s">
        <v>52</v>
      </c>
      <c r="C153" s="88" t="s">
        <v>236</v>
      </c>
      <c r="D153" s="25">
        <v>437.52</v>
      </c>
      <c r="E153" s="67">
        <f t="shared" si="24"/>
        <v>459.396</v>
      </c>
      <c r="F153" s="67">
        <f t="shared" si="25"/>
        <v>528.3054</v>
      </c>
      <c r="G153" s="517"/>
    </row>
    <row r="154" spans="1:7" ht="13.5">
      <c r="A154" s="48" t="s">
        <v>350</v>
      </c>
      <c r="B154" s="73" t="s">
        <v>52</v>
      </c>
      <c r="C154" s="88" t="s">
        <v>346</v>
      </c>
      <c r="D154" s="25">
        <v>496.18</v>
      </c>
      <c r="E154" s="67">
        <f t="shared" si="24"/>
        <v>520.989</v>
      </c>
      <c r="F154" s="67">
        <f t="shared" si="25"/>
        <v>599.13735</v>
      </c>
      <c r="G154" s="517"/>
    </row>
    <row r="155" spans="1:7" ht="13.5">
      <c r="A155" s="48" t="s">
        <v>351</v>
      </c>
      <c r="B155" s="73" t="s">
        <v>52</v>
      </c>
      <c r="C155" s="88" t="s">
        <v>346</v>
      </c>
      <c r="D155" s="25">
        <v>549.48</v>
      </c>
      <c r="E155" s="67">
        <f t="shared" si="24"/>
        <v>576.9540000000001</v>
      </c>
      <c r="F155" s="67">
        <f t="shared" si="25"/>
        <v>663.4971</v>
      </c>
      <c r="G155" s="517"/>
    </row>
    <row r="156" spans="1:7" ht="13.5">
      <c r="A156" s="48" t="s">
        <v>1150</v>
      </c>
      <c r="B156" s="73" t="s">
        <v>52</v>
      </c>
      <c r="C156" s="88" t="s">
        <v>236</v>
      </c>
      <c r="D156" s="25">
        <v>659.95</v>
      </c>
      <c r="E156" s="67">
        <f>D156*1.05</f>
        <v>692.9475000000001</v>
      </c>
      <c r="F156" s="67">
        <f>E156*1.15</f>
        <v>796.889625</v>
      </c>
      <c r="G156" s="517"/>
    </row>
    <row r="157" spans="1:7" ht="13.5">
      <c r="A157" s="48" t="s">
        <v>352</v>
      </c>
      <c r="B157" s="73" t="s">
        <v>52</v>
      </c>
      <c r="C157" s="88" t="s">
        <v>236</v>
      </c>
      <c r="D157" s="25">
        <v>632.8154999999999</v>
      </c>
      <c r="E157" s="67">
        <f t="shared" si="24"/>
        <v>664.456275</v>
      </c>
      <c r="F157" s="67">
        <f t="shared" si="25"/>
        <v>764.1247162499999</v>
      </c>
      <c r="G157" s="517"/>
    </row>
    <row r="158" spans="1:7" ht="13.5">
      <c r="A158" s="48" t="s">
        <v>353</v>
      </c>
      <c r="B158" s="73" t="s">
        <v>52</v>
      </c>
      <c r="C158" s="88" t="s">
        <v>236</v>
      </c>
      <c r="D158" s="47">
        <v>783.72</v>
      </c>
      <c r="E158" s="67">
        <f t="shared" si="24"/>
        <v>822.9060000000001</v>
      </c>
      <c r="F158" s="67">
        <f t="shared" si="25"/>
        <v>946.3419</v>
      </c>
      <c r="G158" s="517"/>
    </row>
    <row r="159" spans="1:7" ht="13.5">
      <c r="A159" s="48" t="s">
        <v>354</v>
      </c>
      <c r="B159" s="73" t="s">
        <v>52</v>
      </c>
      <c r="C159" s="88" t="s">
        <v>236</v>
      </c>
      <c r="D159" s="25">
        <v>808.08</v>
      </c>
      <c r="E159" s="67">
        <f t="shared" si="24"/>
        <v>848.484</v>
      </c>
      <c r="F159" s="67">
        <f t="shared" si="25"/>
        <v>975.7565999999999</v>
      </c>
      <c r="G159" s="517"/>
    </row>
    <row r="160" spans="1:7" ht="13.5">
      <c r="A160" s="48" t="s">
        <v>504</v>
      </c>
      <c r="B160" s="73" t="s">
        <v>52</v>
      </c>
      <c r="C160" s="88" t="s">
        <v>236</v>
      </c>
      <c r="D160" s="25">
        <v>917.32</v>
      </c>
      <c r="E160" s="67">
        <f>D160*1.05</f>
        <v>963.1860000000001</v>
      </c>
      <c r="F160" s="67">
        <f>E160*1.15</f>
        <v>1107.6639</v>
      </c>
      <c r="G160" s="517"/>
    </row>
    <row r="161" spans="1:7" ht="13.5">
      <c r="A161" s="48" t="s">
        <v>1108</v>
      </c>
      <c r="B161" s="73" t="s">
        <v>52</v>
      </c>
      <c r="C161" s="88" t="s">
        <v>236</v>
      </c>
      <c r="D161" s="25">
        <v>949.5111</v>
      </c>
      <c r="E161" s="67">
        <f>D161*1.05</f>
        <v>996.9866550000002</v>
      </c>
      <c r="F161" s="67">
        <f>E161*1.15</f>
        <v>1146.53465325</v>
      </c>
      <c r="G161" s="517"/>
    </row>
    <row r="162" spans="1:7" ht="13.5">
      <c r="A162" s="48" t="s">
        <v>1109</v>
      </c>
      <c r="B162" s="73" t="s">
        <v>52</v>
      </c>
      <c r="C162" s="88" t="s">
        <v>236</v>
      </c>
      <c r="D162" s="25">
        <v>1260.1669000000002</v>
      </c>
      <c r="E162" s="67">
        <f>D162*1.05</f>
        <v>1323.1752450000001</v>
      </c>
      <c r="F162" s="67">
        <f>E162*1.15</f>
        <v>1521.65153175</v>
      </c>
      <c r="G162" s="517"/>
    </row>
    <row r="163" spans="1:7" ht="13.5">
      <c r="A163" s="48" t="s">
        <v>355</v>
      </c>
      <c r="B163" s="73" t="s">
        <v>52</v>
      </c>
      <c r="C163" s="88" t="s">
        <v>356</v>
      </c>
      <c r="D163" s="25">
        <v>203.61599999999999</v>
      </c>
      <c r="E163" s="67">
        <f t="shared" si="24"/>
        <v>213.7968</v>
      </c>
      <c r="F163" s="67">
        <f t="shared" si="25"/>
        <v>245.86631999999997</v>
      </c>
      <c r="G163" s="517"/>
    </row>
    <row r="164" spans="1:7" ht="13.5">
      <c r="A164" s="48" t="s">
        <v>357</v>
      </c>
      <c r="B164" s="73" t="s">
        <v>52</v>
      </c>
      <c r="C164" s="88" t="s">
        <v>356</v>
      </c>
      <c r="D164" s="25">
        <v>389.6</v>
      </c>
      <c r="E164" s="67">
        <f t="shared" si="24"/>
        <v>409.08000000000004</v>
      </c>
      <c r="F164" s="67">
        <f t="shared" si="25"/>
        <v>470.442</v>
      </c>
      <c r="G164" s="517"/>
    </row>
    <row r="165" spans="1:7" ht="13.5">
      <c r="A165" s="48" t="s">
        <v>358</v>
      </c>
      <c r="B165" s="73" t="s">
        <v>52</v>
      </c>
      <c r="C165" s="88" t="s">
        <v>236</v>
      </c>
      <c r="D165" s="25">
        <v>480</v>
      </c>
      <c r="E165" s="67">
        <f t="shared" si="24"/>
        <v>504</v>
      </c>
      <c r="F165" s="67">
        <f t="shared" si="25"/>
        <v>579.5999999999999</v>
      </c>
      <c r="G165" s="517"/>
    </row>
    <row r="166" spans="1:7" ht="13.5">
      <c r="A166" s="48" t="s">
        <v>359</v>
      </c>
      <c r="B166" s="73" t="s">
        <v>52</v>
      </c>
      <c r="C166" s="88" t="s">
        <v>236</v>
      </c>
      <c r="D166" s="25">
        <v>445.0464</v>
      </c>
      <c r="E166" s="67">
        <f t="shared" si="24"/>
        <v>467.29872</v>
      </c>
      <c r="F166" s="67">
        <f t="shared" si="25"/>
        <v>537.393528</v>
      </c>
      <c r="G166" s="517"/>
    </row>
    <row r="167" spans="1:7" ht="13.5">
      <c r="A167" s="48" t="s">
        <v>1107</v>
      </c>
      <c r="B167" s="73" t="s">
        <v>52</v>
      </c>
      <c r="C167" s="88" t="s">
        <v>236</v>
      </c>
      <c r="D167" s="25">
        <v>938.49</v>
      </c>
      <c r="E167" s="67">
        <f t="shared" si="24"/>
        <v>985.4145000000001</v>
      </c>
      <c r="F167" s="67">
        <f t="shared" si="25"/>
        <v>1133.2266750000001</v>
      </c>
      <c r="G167" s="517"/>
    </row>
    <row r="168" spans="1:7" ht="13.5">
      <c r="A168" s="48" t="s">
        <v>360</v>
      </c>
      <c r="B168" s="73" t="s">
        <v>52</v>
      </c>
      <c r="C168" s="88" t="s">
        <v>236</v>
      </c>
      <c r="D168" s="25">
        <v>1258.8438</v>
      </c>
      <c r="E168" s="67">
        <f t="shared" si="24"/>
        <v>1321.78599</v>
      </c>
      <c r="F168" s="67">
        <f t="shared" si="25"/>
        <v>1520.0538885</v>
      </c>
      <c r="G168" s="517"/>
    </row>
    <row r="169" spans="1:7" ht="13.5">
      <c r="A169" s="48" t="s">
        <v>361</v>
      </c>
      <c r="B169" s="73" t="s">
        <v>52</v>
      </c>
      <c r="C169" s="88" t="s">
        <v>236</v>
      </c>
      <c r="D169" s="25">
        <v>1529.3521</v>
      </c>
      <c r="E169" s="67">
        <f t="shared" si="24"/>
        <v>1605.819705</v>
      </c>
      <c r="F169" s="67">
        <f t="shared" si="25"/>
        <v>1846.69266075</v>
      </c>
      <c r="G169" s="517"/>
    </row>
    <row r="170" spans="1:7" ht="13.5">
      <c r="A170" s="48" t="s">
        <v>362</v>
      </c>
      <c r="B170" s="73" t="s">
        <v>52</v>
      </c>
      <c r="C170" s="88" t="s">
        <v>236</v>
      </c>
      <c r="D170" s="25">
        <v>1765.2477</v>
      </c>
      <c r="E170" s="67">
        <f t="shared" si="24"/>
        <v>1853.510085</v>
      </c>
      <c r="F170" s="67">
        <f t="shared" si="25"/>
        <v>2131.5365977499996</v>
      </c>
      <c r="G170" s="517"/>
    </row>
  </sheetData>
  <sheetProtection selectLockedCells="1" selectUnlockedCells="1"/>
  <mergeCells count="38">
    <mergeCell ref="C122:C124"/>
    <mergeCell ref="G118:G128"/>
    <mergeCell ref="A107:G107"/>
    <mergeCell ref="G108:G114"/>
    <mergeCell ref="G48:G49"/>
    <mergeCell ref="G62:G63"/>
    <mergeCell ref="G90:G93"/>
    <mergeCell ref="G52:G53"/>
    <mergeCell ref="G77:G78"/>
    <mergeCell ref="G130:G138"/>
    <mergeCell ref="A129:G129"/>
    <mergeCell ref="G151:G170"/>
    <mergeCell ref="B4:C4"/>
    <mergeCell ref="B41:B47"/>
    <mergeCell ref="A16:G16"/>
    <mergeCell ref="G11:G15"/>
    <mergeCell ref="G79:G80"/>
    <mergeCell ref="A139:G139"/>
    <mergeCell ref="A117:G117"/>
    <mergeCell ref="A10:G10"/>
    <mergeCell ref="C43:C47"/>
    <mergeCell ref="G41:G47"/>
    <mergeCell ref="D4:F4"/>
    <mergeCell ref="B1:F2"/>
    <mergeCell ref="B3:F3"/>
    <mergeCell ref="G7:G9"/>
    <mergeCell ref="C41:C42"/>
    <mergeCell ref="G22:G40"/>
    <mergeCell ref="G147:G149"/>
    <mergeCell ref="A150:G150"/>
    <mergeCell ref="A143:G143"/>
    <mergeCell ref="A94:G94"/>
    <mergeCell ref="A1:A4"/>
    <mergeCell ref="G17:G20"/>
    <mergeCell ref="G67:G76"/>
    <mergeCell ref="A6:G6"/>
    <mergeCell ref="G95:G106"/>
    <mergeCell ref="G1:G4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6.8515625" style="195" customWidth="1"/>
    <col min="2" max="2" width="23.00390625" style="3" customWidth="1"/>
    <col min="3" max="3" width="11.7109375" style="3" customWidth="1"/>
    <col min="4" max="4" width="22.8515625" style="302" customWidth="1"/>
    <col min="5" max="6" width="21.28125" style="302" customWidth="1"/>
    <col min="7" max="7" width="41.00390625" style="3" customWidth="1"/>
    <col min="8" max="16384" width="9.140625" style="99" customWidth="1"/>
  </cols>
  <sheetData>
    <row r="1" spans="1:24" ht="13.5" customHeight="1">
      <c r="A1" s="457"/>
      <c r="B1" s="411" t="s">
        <v>67</v>
      </c>
      <c r="C1" s="412"/>
      <c r="D1" s="412"/>
      <c r="E1" s="412"/>
      <c r="F1" s="413"/>
      <c r="G1" s="417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</row>
    <row r="2" spans="1:24" ht="34.5" customHeight="1">
      <c r="A2" s="457"/>
      <c r="B2" s="414"/>
      <c r="C2" s="415"/>
      <c r="D2" s="415"/>
      <c r="E2" s="415"/>
      <c r="F2" s="416"/>
      <c r="G2" s="417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</row>
    <row r="3" spans="1:24" ht="20.25" customHeight="1">
      <c r="A3" s="457"/>
      <c r="B3" s="405" t="s">
        <v>68</v>
      </c>
      <c r="C3" s="405"/>
      <c r="D3" s="405"/>
      <c r="E3" s="405"/>
      <c r="F3" s="405"/>
      <c r="G3" s="417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</row>
    <row r="4" spans="1:24" s="194" customFormat="1" ht="22.5" customHeight="1">
      <c r="A4" s="457"/>
      <c r="B4" s="406"/>
      <c r="C4" s="407"/>
      <c r="D4" s="547"/>
      <c r="E4" s="547"/>
      <c r="F4" s="548"/>
      <c r="G4" s="417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</row>
    <row r="5" spans="1:24" ht="69" customHeight="1">
      <c r="A5" s="21" t="s">
        <v>69</v>
      </c>
      <c r="B5" s="24" t="s">
        <v>6</v>
      </c>
      <c r="C5" s="24" t="s">
        <v>5</v>
      </c>
      <c r="D5" s="134" t="s">
        <v>7</v>
      </c>
      <c r="E5" s="134" t="s">
        <v>386</v>
      </c>
      <c r="F5" s="134" t="s">
        <v>385</v>
      </c>
      <c r="G5" s="24" t="s">
        <v>8</v>
      </c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</row>
    <row r="6" spans="1:24" ht="27" customHeight="1">
      <c r="A6" s="304" t="s">
        <v>1062</v>
      </c>
      <c r="B6" s="303" t="s">
        <v>52</v>
      </c>
      <c r="C6" s="89"/>
      <c r="D6" s="67">
        <v>262.5</v>
      </c>
      <c r="E6" s="84">
        <f>D6*1.05</f>
        <v>275.625</v>
      </c>
      <c r="F6" s="67">
        <f>E6*1.15</f>
        <v>316.96875</v>
      </c>
      <c r="G6" s="540" t="s">
        <v>1092</v>
      </c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</row>
    <row r="7" spans="1:24" ht="27" customHeight="1">
      <c r="A7" s="304" t="s">
        <v>1063</v>
      </c>
      <c r="B7" s="303" t="s">
        <v>52</v>
      </c>
      <c r="C7" s="89"/>
      <c r="D7" s="65">
        <v>231</v>
      </c>
      <c r="E7" s="84">
        <f>D7*1.05</f>
        <v>242.55</v>
      </c>
      <c r="F7" s="67">
        <f>E7*1.15</f>
        <v>278.9325</v>
      </c>
      <c r="G7" s="541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</row>
    <row r="8" spans="1:24" ht="27" customHeight="1">
      <c r="A8" s="304" t="s">
        <v>1064</v>
      </c>
      <c r="B8" s="303" t="s">
        <v>52</v>
      </c>
      <c r="C8" s="89"/>
      <c r="D8" s="65">
        <v>210</v>
      </c>
      <c r="E8" s="84">
        <f>D8*1.05</f>
        <v>220.5</v>
      </c>
      <c r="F8" s="67">
        <f>E8*1.15</f>
        <v>253.575</v>
      </c>
      <c r="G8" s="541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</row>
    <row r="9" spans="1:7" ht="27" customHeight="1">
      <c r="A9" s="304" t="s">
        <v>1065</v>
      </c>
      <c r="B9" s="303" t="s">
        <v>52</v>
      </c>
      <c r="C9" s="241"/>
      <c r="D9" s="101">
        <v>210</v>
      </c>
      <c r="E9" s="84">
        <f aca="true" t="shared" si="0" ref="E9:E35">D9*1.05</f>
        <v>220.5</v>
      </c>
      <c r="F9" s="67">
        <f aca="true" t="shared" si="1" ref="F9:F35">E9*1.15</f>
        <v>253.575</v>
      </c>
      <c r="G9" s="541"/>
    </row>
    <row r="10" spans="1:7" ht="27" customHeight="1">
      <c r="A10" s="304" t="s">
        <v>1066</v>
      </c>
      <c r="B10" s="303" t="s">
        <v>52</v>
      </c>
      <c r="C10" s="241"/>
      <c r="D10" s="101">
        <v>285.5</v>
      </c>
      <c r="E10" s="84">
        <f t="shared" si="0"/>
        <v>299.77500000000003</v>
      </c>
      <c r="F10" s="67">
        <f t="shared" si="1"/>
        <v>344.74125000000004</v>
      </c>
      <c r="G10" s="541"/>
    </row>
    <row r="11" spans="1:7" ht="13.5">
      <c r="A11" s="304" t="s">
        <v>1067</v>
      </c>
      <c r="B11" s="303" t="s">
        <v>52</v>
      </c>
      <c r="C11" s="241"/>
      <c r="D11" s="101">
        <v>341.05</v>
      </c>
      <c r="E11" s="84">
        <f t="shared" si="0"/>
        <v>358.1025</v>
      </c>
      <c r="F11" s="67">
        <f t="shared" si="1"/>
        <v>411.817875</v>
      </c>
      <c r="G11" s="541"/>
    </row>
    <row r="12" spans="1:7" ht="27" customHeight="1">
      <c r="A12" s="304" t="s">
        <v>1068</v>
      </c>
      <c r="B12" s="303" t="s">
        <v>52</v>
      </c>
      <c r="C12" s="241"/>
      <c r="D12" s="101">
        <v>78.75</v>
      </c>
      <c r="E12" s="84">
        <f t="shared" si="0"/>
        <v>82.6875</v>
      </c>
      <c r="F12" s="67">
        <f t="shared" si="1"/>
        <v>95.09062499999999</v>
      </c>
      <c r="G12" s="541"/>
    </row>
    <row r="13" spans="1:7" ht="27" customHeight="1">
      <c r="A13" s="304" t="s">
        <v>1069</v>
      </c>
      <c r="B13" s="303" t="s">
        <v>52</v>
      </c>
      <c r="C13" s="241"/>
      <c r="D13" s="101">
        <v>78.75</v>
      </c>
      <c r="E13" s="84">
        <f t="shared" si="0"/>
        <v>82.6875</v>
      </c>
      <c r="F13" s="67">
        <f t="shared" si="1"/>
        <v>95.09062499999999</v>
      </c>
      <c r="G13" s="541"/>
    </row>
    <row r="14" spans="1:7" ht="27" customHeight="1">
      <c r="A14" s="304" t="s">
        <v>1070</v>
      </c>
      <c r="B14" s="303" t="s">
        <v>52</v>
      </c>
      <c r="C14" s="241"/>
      <c r="D14" s="101">
        <v>493.5</v>
      </c>
      <c r="E14" s="84">
        <f t="shared" si="0"/>
        <v>518.1750000000001</v>
      </c>
      <c r="F14" s="67">
        <f t="shared" si="1"/>
        <v>595.90125</v>
      </c>
      <c r="G14" s="541"/>
    </row>
    <row r="15" spans="1:7" ht="27" customHeight="1">
      <c r="A15" s="304" t="s">
        <v>1071</v>
      </c>
      <c r="B15" s="303" t="s">
        <v>52</v>
      </c>
      <c r="C15" s="241"/>
      <c r="D15" s="101">
        <v>493.5</v>
      </c>
      <c r="E15" s="84">
        <f t="shared" si="0"/>
        <v>518.1750000000001</v>
      </c>
      <c r="F15" s="67">
        <f t="shared" si="1"/>
        <v>595.90125</v>
      </c>
      <c r="G15" s="541"/>
    </row>
    <row r="16" spans="1:7" ht="27" customHeight="1">
      <c r="A16" s="304" t="s">
        <v>1072</v>
      </c>
      <c r="B16" s="303" t="s">
        <v>52</v>
      </c>
      <c r="C16" s="241"/>
      <c r="D16" s="101">
        <v>493.5</v>
      </c>
      <c r="E16" s="84">
        <f t="shared" si="0"/>
        <v>518.1750000000001</v>
      </c>
      <c r="F16" s="67">
        <f t="shared" si="1"/>
        <v>595.90125</v>
      </c>
      <c r="G16" s="541"/>
    </row>
    <row r="17" spans="1:7" ht="27" customHeight="1">
      <c r="A17" s="304" t="s">
        <v>1073</v>
      </c>
      <c r="B17" s="303" t="s">
        <v>52</v>
      </c>
      <c r="C17" s="241"/>
      <c r="D17" s="101">
        <v>121.65</v>
      </c>
      <c r="E17" s="84">
        <f t="shared" si="0"/>
        <v>127.73250000000002</v>
      </c>
      <c r="F17" s="67">
        <f t="shared" si="1"/>
        <v>146.89237500000002</v>
      </c>
      <c r="G17" s="541"/>
    </row>
    <row r="18" spans="1:7" ht="27" customHeight="1">
      <c r="A18" s="304" t="s">
        <v>1074</v>
      </c>
      <c r="B18" s="303" t="s">
        <v>52</v>
      </c>
      <c r="C18" s="241"/>
      <c r="D18" s="101">
        <v>94.5</v>
      </c>
      <c r="E18" s="84">
        <f t="shared" si="0"/>
        <v>99.22500000000001</v>
      </c>
      <c r="F18" s="67">
        <f t="shared" si="1"/>
        <v>114.10875</v>
      </c>
      <c r="G18" s="541"/>
    </row>
    <row r="19" spans="1:7" ht="27" customHeight="1">
      <c r="A19" s="304" t="s">
        <v>1075</v>
      </c>
      <c r="B19" s="303" t="s">
        <v>52</v>
      </c>
      <c r="C19" s="241"/>
      <c r="D19" s="101">
        <v>220.5</v>
      </c>
      <c r="E19" s="84">
        <f t="shared" si="0"/>
        <v>231.525</v>
      </c>
      <c r="F19" s="67">
        <f t="shared" si="1"/>
        <v>266.25374999999997</v>
      </c>
      <c r="G19" s="541"/>
    </row>
    <row r="20" spans="1:7" ht="27" customHeight="1">
      <c r="A20" s="304" t="s">
        <v>1076</v>
      </c>
      <c r="B20" s="303" t="s">
        <v>52</v>
      </c>
      <c r="C20" s="241"/>
      <c r="D20" s="101">
        <v>325.5</v>
      </c>
      <c r="E20" s="84">
        <f t="shared" si="0"/>
        <v>341.77500000000003</v>
      </c>
      <c r="F20" s="67">
        <f t="shared" si="1"/>
        <v>393.04125</v>
      </c>
      <c r="G20" s="541"/>
    </row>
    <row r="21" spans="1:7" ht="27" customHeight="1">
      <c r="A21" s="304" t="s">
        <v>1077</v>
      </c>
      <c r="B21" s="303" t="s">
        <v>52</v>
      </c>
      <c r="C21" s="241"/>
      <c r="D21" s="101">
        <v>136.5</v>
      </c>
      <c r="E21" s="84">
        <f t="shared" si="0"/>
        <v>143.32500000000002</v>
      </c>
      <c r="F21" s="67">
        <f t="shared" si="1"/>
        <v>164.82375000000002</v>
      </c>
      <c r="G21" s="541"/>
    </row>
    <row r="22" spans="1:7" ht="13.5">
      <c r="A22" s="304" t="s">
        <v>1078</v>
      </c>
      <c r="B22" s="303" t="s">
        <v>52</v>
      </c>
      <c r="C22" s="241"/>
      <c r="D22" s="101">
        <v>278.25</v>
      </c>
      <c r="E22" s="84">
        <f t="shared" si="0"/>
        <v>292.1625</v>
      </c>
      <c r="F22" s="67">
        <f t="shared" si="1"/>
        <v>335.986875</v>
      </c>
      <c r="G22" s="541"/>
    </row>
    <row r="23" spans="1:7" ht="13.5">
      <c r="A23" s="304" t="s">
        <v>1079</v>
      </c>
      <c r="B23" s="303" t="s">
        <v>52</v>
      </c>
      <c r="C23" s="241"/>
      <c r="D23" s="101">
        <v>405</v>
      </c>
      <c r="E23" s="84">
        <f t="shared" si="0"/>
        <v>425.25</v>
      </c>
      <c r="F23" s="67">
        <f t="shared" si="1"/>
        <v>489.03749999999997</v>
      </c>
      <c r="G23" s="541"/>
    </row>
    <row r="24" spans="1:7" ht="27" customHeight="1">
      <c r="A24" s="304" t="s">
        <v>1080</v>
      </c>
      <c r="B24" s="303" t="s">
        <v>52</v>
      </c>
      <c r="C24" s="241"/>
      <c r="D24" s="101">
        <v>189</v>
      </c>
      <c r="E24" s="84">
        <f t="shared" si="0"/>
        <v>198.45000000000002</v>
      </c>
      <c r="F24" s="67">
        <f t="shared" si="1"/>
        <v>228.2175</v>
      </c>
      <c r="G24" s="541"/>
    </row>
    <row r="25" spans="1:7" ht="13.5">
      <c r="A25" s="304" t="s">
        <v>1081</v>
      </c>
      <c r="B25" s="303" t="s">
        <v>52</v>
      </c>
      <c r="C25" s="241"/>
      <c r="D25" s="101">
        <v>147</v>
      </c>
      <c r="E25" s="84">
        <f t="shared" si="0"/>
        <v>154.35</v>
      </c>
      <c r="F25" s="67">
        <f t="shared" si="1"/>
        <v>177.50249999999997</v>
      </c>
      <c r="G25" s="541"/>
    </row>
    <row r="26" spans="1:7" ht="27.75">
      <c r="A26" s="304" t="s">
        <v>1082</v>
      </c>
      <c r="B26" s="303" t="s">
        <v>52</v>
      </c>
      <c r="C26" s="241"/>
      <c r="D26" s="101">
        <v>147</v>
      </c>
      <c r="E26" s="84">
        <f t="shared" si="0"/>
        <v>154.35</v>
      </c>
      <c r="F26" s="67">
        <f t="shared" si="1"/>
        <v>177.50249999999997</v>
      </c>
      <c r="G26" s="541"/>
    </row>
    <row r="27" spans="1:7" ht="28.5" customHeight="1">
      <c r="A27" s="304" t="s">
        <v>1083</v>
      </c>
      <c r="B27" s="303" t="s">
        <v>52</v>
      </c>
      <c r="C27" s="241"/>
      <c r="D27" s="101">
        <v>147</v>
      </c>
      <c r="E27" s="84">
        <f t="shared" si="0"/>
        <v>154.35</v>
      </c>
      <c r="F27" s="67">
        <f t="shared" si="1"/>
        <v>177.50249999999997</v>
      </c>
      <c r="G27" s="541"/>
    </row>
    <row r="28" spans="1:7" ht="27" customHeight="1">
      <c r="A28" s="304" t="s">
        <v>1084</v>
      </c>
      <c r="B28" s="303" t="s">
        <v>52</v>
      </c>
      <c r="C28" s="241"/>
      <c r="D28" s="101">
        <v>189</v>
      </c>
      <c r="E28" s="84">
        <f t="shared" si="0"/>
        <v>198.45000000000002</v>
      </c>
      <c r="F28" s="67">
        <f t="shared" si="1"/>
        <v>228.2175</v>
      </c>
      <c r="G28" s="541"/>
    </row>
    <row r="29" spans="1:7" ht="27" customHeight="1">
      <c r="A29" s="304" t="s">
        <v>1085</v>
      </c>
      <c r="B29" s="303" t="s">
        <v>52</v>
      </c>
      <c r="C29" s="241"/>
      <c r="D29" s="101">
        <v>94.5</v>
      </c>
      <c r="E29" s="84">
        <f t="shared" si="0"/>
        <v>99.22500000000001</v>
      </c>
      <c r="F29" s="67">
        <f t="shared" si="1"/>
        <v>114.10875</v>
      </c>
      <c r="G29" s="541"/>
    </row>
    <row r="30" spans="1:7" ht="27" customHeight="1">
      <c r="A30" s="304" t="s">
        <v>1086</v>
      </c>
      <c r="B30" s="303" t="s">
        <v>52</v>
      </c>
      <c r="C30" s="241"/>
      <c r="D30" s="101">
        <v>157.5</v>
      </c>
      <c r="E30" s="84">
        <f t="shared" si="0"/>
        <v>165.375</v>
      </c>
      <c r="F30" s="67">
        <f t="shared" si="1"/>
        <v>190.18124999999998</v>
      </c>
      <c r="G30" s="541"/>
    </row>
    <row r="31" spans="1:7" ht="27" customHeight="1">
      <c r="A31" s="304" t="s">
        <v>1087</v>
      </c>
      <c r="B31" s="303" t="s">
        <v>52</v>
      </c>
      <c r="C31" s="241"/>
      <c r="D31" s="101">
        <v>205.8</v>
      </c>
      <c r="E31" s="84">
        <f t="shared" si="0"/>
        <v>216.09000000000003</v>
      </c>
      <c r="F31" s="67">
        <f t="shared" si="1"/>
        <v>248.50350000000003</v>
      </c>
      <c r="G31" s="541"/>
    </row>
    <row r="32" spans="1:7" ht="27" customHeight="1">
      <c r="A32" s="304" t="s">
        <v>1088</v>
      </c>
      <c r="B32" s="303" t="s">
        <v>52</v>
      </c>
      <c r="C32" s="241"/>
      <c r="D32" s="101">
        <v>94.5</v>
      </c>
      <c r="E32" s="84">
        <f t="shared" si="0"/>
        <v>99.22500000000001</v>
      </c>
      <c r="F32" s="67">
        <f t="shared" si="1"/>
        <v>114.10875</v>
      </c>
      <c r="G32" s="541"/>
    </row>
    <row r="33" spans="1:7" ht="30.75" customHeight="1">
      <c r="A33" s="304" t="s">
        <v>1089</v>
      </c>
      <c r="B33" s="303" t="s">
        <v>52</v>
      </c>
      <c r="C33" s="241"/>
      <c r="D33" s="101">
        <v>178.5</v>
      </c>
      <c r="E33" s="84">
        <f t="shared" si="0"/>
        <v>187.425</v>
      </c>
      <c r="F33" s="67">
        <f t="shared" si="1"/>
        <v>215.53875</v>
      </c>
      <c r="G33" s="541"/>
    </row>
    <row r="34" spans="1:7" ht="27" customHeight="1">
      <c r="A34" s="304" t="s">
        <v>1090</v>
      </c>
      <c r="B34" s="303" t="s">
        <v>52</v>
      </c>
      <c r="C34" s="241"/>
      <c r="D34" s="101">
        <v>149.63</v>
      </c>
      <c r="E34" s="84">
        <f t="shared" si="0"/>
        <v>157.1115</v>
      </c>
      <c r="F34" s="67">
        <f t="shared" si="1"/>
        <v>180.678225</v>
      </c>
      <c r="G34" s="541"/>
    </row>
    <row r="35" spans="1:7" ht="27" customHeight="1">
      <c r="A35" s="304" t="s">
        <v>1091</v>
      </c>
      <c r="B35" s="303" t="s">
        <v>52</v>
      </c>
      <c r="C35" s="241"/>
      <c r="D35" s="101">
        <v>420</v>
      </c>
      <c r="E35" s="84">
        <f t="shared" si="0"/>
        <v>441</v>
      </c>
      <c r="F35" s="67">
        <f t="shared" si="1"/>
        <v>507.15</v>
      </c>
      <c r="G35" s="542"/>
    </row>
  </sheetData>
  <sheetProtection/>
  <mergeCells count="8">
    <mergeCell ref="G6:G35"/>
    <mergeCell ref="A1:A4"/>
    <mergeCell ref="B1:F2"/>
    <mergeCell ref="G1:G4"/>
    <mergeCell ref="H1:X8"/>
    <mergeCell ref="B3:F3"/>
    <mergeCell ref="B4:C4"/>
    <mergeCell ref="D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4EC41"/>
    <pageSetUpPr fitToPage="1"/>
  </sheetPr>
  <dimension ref="A1:K142"/>
  <sheetViews>
    <sheetView zoomScalePageLayoutView="0" workbookViewId="0" topLeftCell="A1">
      <selection activeCell="A136" sqref="A136:IV136"/>
    </sheetView>
  </sheetViews>
  <sheetFormatPr defaultColWidth="9.140625" defaultRowHeight="15"/>
  <cols>
    <col min="1" max="1" width="19.28125" style="27" customWidth="1"/>
    <col min="2" max="2" width="27.8515625" style="27" customWidth="1"/>
    <col min="3" max="3" width="10.00390625" style="27" customWidth="1"/>
    <col min="4" max="4" width="21.57421875" style="27" customWidth="1"/>
    <col min="5" max="5" width="13.8515625" style="27" customWidth="1"/>
    <col min="6" max="6" width="20.00390625" style="27" customWidth="1"/>
    <col min="7" max="7" width="16.57421875" style="154" customWidth="1"/>
    <col min="8" max="8" width="17.421875" style="155" customWidth="1"/>
    <col min="9" max="9" width="23.28125" style="182" customWidth="1"/>
    <col min="10" max="10" width="29.7109375" style="27" customWidth="1"/>
    <col min="11" max="11" width="9.140625" style="27" customWidth="1"/>
    <col min="12" max="16384" width="9.140625" style="27" customWidth="1"/>
  </cols>
  <sheetData>
    <row r="1" spans="1:10" s="42" customFormat="1" ht="18.75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s="42" customFormat="1" ht="18">
      <c r="A2" s="397"/>
      <c r="B2" s="397"/>
      <c r="C2" s="397"/>
      <c r="D2" s="397"/>
      <c r="E2" s="397"/>
      <c r="F2" s="397"/>
      <c r="G2" s="397"/>
      <c r="H2" s="397"/>
      <c r="I2" s="397"/>
      <c r="J2" s="397"/>
    </row>
    <row r="3" spans="1:10" s="41" customFormat="1" ht="60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3" t="s">
        <v>7</v>
      </c>
      <c r="H3" s="143" t="s">
        <v>386</v>
      </c>
      <c r="I3" s="143" t="s">
        <v>385</v>
      </c>
      <c r="J3" s="13" t="s">
        <v>8</v>
      </c>
    </row>
    <row r="4" spans="1:10" s="41" customFormat="1" ht="15">
      <c r="A4" s="393" t="s">
        <v>37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1" s="28" customFormat="1" ht="18" customHeight="1">
      <c r="A5" s="15" t="s">
        <v>9</v>
      </c>
      <c r="B5" s="247" t="s">
        <v>10</v>
      </c>
      <c r="C5" s="17">
        <v>4</v>
      </c>
      <c r="D5" s="235" t="s">
        <v>11</v>
      </c>
      <c r="E5" s="17" t="s">
        <v>12</v>
      </c>
      <c r="F5" s="17" t="s">
        <v>13</v>
      </c>
      <c r="G5" s="144">
        <v>4.15</v>
      </c>
      <c r="H5" s="141">
        <f>G5*1.05</f>
        <v>4.357500000000001</v>
      </c>
      <c r="I5" s="141">
        <f>H5*1.15</f>
        <v>5.011125000000001</v>
      </c>
      <c r="J5" s="374" t="s">
        <v>14</v>
      </c>
      <c r="K5" s="237"/>
    </row>
    <row r="6" spans="1:11" s="28" customFormat="1" ht="18" customHeight="1">
      <c r="A6" s="15" t="s">
        <v>9</v>
      </c>
      <c r="B6" s="16" t="s">
        <v>10</v>
      </c>
      <c r="C6" s="17">
        <v>5</v>
      </c>
      <c r="D6" s="17" t="s">
        <v>11</v>
      </c>
      <c r="E6" s="17" t="s">
        <v>12</v>
      </c>
      <c r="F6" s="17" t="s">
        <v>13</v>
      </c>
      <c r="G6" s="144">
        <v>4.15</v>
      </c>
      <c r="H6" s="141">
        <f>G6*1.05</f>
        <v>4.357500000000001</v>
      </c>
      <c r="I6" s="141">
        <f>H6*1.15</f>
        <v>5.011125000000001</v>
      </c>
      <c r="J6" s="374"/>
      <c r="K6" s="237"/>
    </row>
    <row r="7" spans="1:11" s="28" customFormat="1" ht="18" customHeight="1">
      <c r="A7" s="15" t="s">
        <v>9</v>
      </c>
      <c r="B7" s="16" t="s">
        <v>10</v>
      </c>
      <c r="C7" s="17">
        <v>5</v>
      </c>
      <c r="D7" s="17" t="s">
        <v>15</v>
      </c>
      <c r="E7" s="17" t="s">
        <v>12</v>
      </c>
      <c r="F7" s="17" t="s">
        <v>13</v>
      </c>
      <c r="G7" s="144">
        <v>4.4</v>
      </c>
      <c r="H7" s="141">
        <f>G7*1.05</f>
        <v>4.620000000000001</v>
      </c>
      <c r="I7" s="141">
        <f>H7*1.15</f>
        <v>5.313000000000001</v>
      </c>
      <c r="J7" s="374"/>
      <c r="K7" s="237"/>
    </row>
    <row r="8" spans="1:11" s="28" customFormat="1" ht="18" customHeight="1">
      <c r="A8" s="15" t="s">
        <v>9</v>
      </c>
      <c r="B8" s="16" t="s">
        <v>10</v>
      </c>
      <c r="C8" s="17">
        <v>6</v>
      </c>
      <c r="D8" s="17" t="s">
        <v>15</v>
      </c>
      <c r="E8" s="17" t="s">
        <v>12</v>
      </c>
      <c r="F8" s="17" t="s">
        <v>38</v>
      </c>
      <c r="G8" s="144">
        <v>4.5</v>
      </c>
      <c r="H8" s="141">
        <f>G8*1.05</f>
        <v>4.7250000000000005</v>
      </c>
      <c r="I8" s="141">
        <f>H8*1.15</f>
        <v>5.43375</v>
      </c>
      <c r="J8" s="374"/>
      <c r="K8" s="237"/>
    </row>
    <row r="9" spans="1:11" s="28" customFormat="1" ht="18.75" customHeight="1">
      <c r="A9" s="15" t="s">
        <v>9</v>
      </c>
      <c r="B9" s="16" t="s">
        <v>10</v>
      </c>
      <c r="C9" s="17">
        <v>9</v>
      </c>
      <c r="D9" s="17" t="s">
        <v>21</v>
      </c>
      <c r="E9" s="17" t="s">
        <v>12</v>
      </c>
      <c r="F9" s="17" t="s">
        <v>22</v>
      </c>
      <c r="G9" s="144">
        <v>7.2</v>
      </c>
      <c r="H9" s="141">
        <f>G9*1.05</f>
        <v>7.5600000000000005</v>
      </c>
      <c r="I9" s="141">
        <f>H9*1.15</f>
        <v>8.693999999999999</v>
      </c>
      <c r="J9" s="375"/>
      <c r="K9" s="237"/>
    </row>
    <row r="10" spans="1:11" s="28" customFormat="1" ht="18.75" customHeight="1">
      <c r="A10" s="393" t="s">
        <v>39</v>
      </c>
      <c r="B10" s="393"/>
      <c r="C10" s="393"/>
      <c r="D10" s="393"/>
      <c r="E10" s="393"/>
      <c r="F10" s="393"/>
      <c r="G10" s="393"/>
      <c r="H10" s="393"/>
      <c r="I10" s="393"/>
      <c r="J10" s="393"/>
      <c r="K10" s="237"/>
    </row>
    <row r="11" spans="1:11" s="28" customFormat="1" ht="18.75" customHeight="1">
      <c r="A11" s="15" t="s">
        <v>9</v>
      </c>
      <c r="B11" s="18" t="s">
        <v>16</v>
      </c>
      <c r="C11" s="18">
        <v>3</v>
      </c>
      <c r="D11" s="18" t="s">
        <v>11</v>
      </c>
      <c r="E11" s="18" t="s">
        <v>12</v>
      </c>
      <c r="F11" s="18" t="s">
        <v>40</v>
      </c>
      <c r="G11" s="145">
        <v>4.2</v>
      </c>
      <c r="H11" s="141">
        <f aca="true" t="shared" si="0" ref="H11:H20">G11*1.05</f>
        <v>4.41</v>
      </c>
      <c r="I11" s="141">
        <f aca="true" t="shared" si="1" ref="I11:I20">H11*1.15</f>
        <v>5.0714999999999995</v>
      </c>
      <c r="J11" s="373" t="s">
        <v>14</v>
      </c>
      <c r="K11" s="237"/>
    </row>
    <row r="12" spans="1:11" ht="18.75" customHeight="1">
      <c r="A12" s="15" t="s">
        <v>9</v>
      </c>
      <c r="B12" s="18" t="s">
        <v>16</v>
      </c>
      <c r="C12" s="18">
        <v>4</v>
      </c>
      <c r="D12" s="18" t="s">
        <v>11</v>
      </c>
      <c r="E12" s="18" t="s">
        <v>12</v>
      </c>
      <c r="F12" s="18" t="s">
        <v>40</v>
      </c>
      <c r="G12" s="145">
        <v>4.5</v>
      </c>
      <c r="H12" s="141">
        <f t="shared" si="0"/>
        <v>4.7250000000000005</v>
      </c>
      <c r="I12" s="141">
        <f t="shared" si="1"/>
        <v>5.43375</v>
      </c>
      <c r="J12" s="374"/>
      <c r="K12" s="237"/>
    </row>
    <row r="13" spans="1:11" ht="18.75" customHeight="1">
      <c r="A13" s="15" t="s">
        <v>9</v>
      </c>
      <c r="B13" s="18" t="s">
        <v>16</v>
      </c>
      <c r="C13" s="18">
        <v>4</v>
      </c>
      <c r="D13" s="18" t="s">
        <v>15</v>
      </c>
      <c r="E13" s="18" t="s">
        <v>12</v>
      </c>
      <c r="F13" s="18" t="s">
        <v>41</v>
      </c>
      <c r="G13" s="176">
        <v>4.5</v>
      </c>
      <c r="H13" s="141">
        <f t="shared" si="0"/>
        <v>4.7250000000000005</v>
      </c>
      <c r="I13" s="141">
        <f t="shared" si="1"/>
        <v>5.43375</v>
      </c>
      <c r="J13" s="374"/>
      <c r="K13" s="237"/>
    </row>
    <row r="14" spans="1:11" s="28" customFormat="1" ht="18.75" customHeight="1">
      <c r="A14" s="15" t="s">
        <v>9</v>
      </c>
      <c r="B14" s="18" t="s">
        <v>16</v>
      </c>
      <c r="C14" s="18">
        <v>5</v>
      </c>
      <c r="D14" s="18" t="s">
        <v>11</v>
      </c>
      <c r="E14" s="18" t="s">
        <v>12</v>
      </c>
      <c r="F14" s="18" t="s">
        <v>17</v>
      </c>
      <c r="G14" s="176">
        <v>4.5</v>
      </c>
      <c r="H14" s="141">
        <f t="shared" si="0"/>
        <v>4.7250000000000005</v>
      </c>
      <c r="I14" s="141">
        <f t="shared" si="1"/>
        <v>5.43375</v>
      </c>
      <c r="J14" s="374"/>
      <c r="K14" s="237"/>
    </row>
    <row r="15" spans="1:11" s="28" customFormat="1" ht="18.75" customHeight="1">
      <c r="A15" s="15" t="s">
        <v>9</v>
      </c>
      <c r="B15" s="18" t="s">
        <v>16</v>
      </c>
      <c r="C15" s="18">
        <v>5</v>
      </c>
      <c r="D15" s="18" t="s">
        <v>15</v>
      </c>
      <c r="E15" s="18" t="s">
        <v>12</v>
      </c>
      <c r="F15" s="18" t="s">
        <v>17</v>
      </c>
      <c r="G15" s="176">
        <v>4.5</v>
      </c>
      <c r="H15" s="141">
        <f t="shared" si="0"/>
        <v>4.7250000000000005</v>
      </c>
      <c r="I15" s="141">
        <f t="shared" si="1"/>
        <v>5.43375</v>
      </c>
      <c r="J15" s="374"/>
      <c r="K15" s="237"/>
    </row>
    <row r="16" spans="1:11" s="28" customFormat="1" ht="18.75" customHeight="1">
      <c r="A16" s="15" t="s">
        <v>9</v>
      </c>
      <c r="B16" s="18" t="s">
        <v>16</v>
      </c>
      <c r="C16" s="18">
        <v>6</v>
      </c>
      <c r="D16" s="18" t="s">
        <v>15</v>
      </c>
      <c r="E16" s="18" t="s">
        <v>12</v>
      </c>
      <c r="F16" s="18" t="s">
        <v>26</v>
      </c>
      <c r="G16" s="176">
        <v>4.5</v>
      </c>
      <c r="H16" s="141">
        <f t="shared" si="0"/>
        <v>4.7250000000000005</v>
      </c>
      <c r="I16" s="141">
        <f t="shared" si="1"/>
        <v>5.43375</v>
      </c>
      <c r="J16" s="374"/>
      <c r="K16" s="237"/>
    </row>
    <row r="17" spans="1:11" s="43" customFormat="1" ht="19.5" customHeight="1">
      <c r="A17" s="15" t="s">
        <v>9</v>
      </c>
      <c r="B17" s="18" t="s">
        <v>16</v>
      </c>
      <c r="C17" s="18">
        <v>7</v>
      </c>
      <c r="D17" s="18" t="s">
        <v>15</v>
      </c>
      <c r="E17" s="18" t="s">
        <v>12</v>
      </c>
      <c r="F17" s="18" t="s">
        <v>26</v>
      </c>
      <c r="G17" s="176">
        <v>4.5</v>
      </c>
      <c r="H17" s="141">
        <f t="shared" si="0"/>
        <v>4.7250000000000005</v>
      </c>
      <c r="I17" s="141">
        <f t="shared" si="1"/>
        <v>5.43375</v>
      </c>
      <c r="J17" s="374"/>
      <c r="K17" s="237"/>
    </row>
    <row r="18" spans="1:11" ht="19.5" customHeight="1">
      <c r="A18" s="15" t="s">
        <v>9</v>
      </c>
      <c r="B18" s="18" t="s">
        <v>16</v>
      </c>
      <c r="C18" s="18">
        <v>8</v>
      </c>
      <c r="D18" s="18" t="s">
        <v>21</v>
      </c>
      <c r="E18" s="18" t="s">
        <v>12</v>
      </c>
      <c r="F18" s="18" t="s">
        <v>42</v>
      </c>
      <c r="G18" s="145">
        <v>6.9</v>
      </c>
      <c r="H18" s="141">
        <f t="shared" si="0"/>
        <v>7.245000000000001</v>
      </c>
      <c r="I18" s="141">
        <f t="shared" si="1"/>
        <v>8.331750000000001</v>
      </c>
      <c r="J18" s="374"/>
      <c r="K18" s="237"/>
    </row>
    <row r="19" spans="1:11" ht="19.5" customHeight="1">
      <c r="A19" s="15" t="s">
        <v>9</v>
      </c>
      <c r="B19" s="18" t="s">
        <v>16</v>
      </c>
      <c r="C19" s="18">
        <v>9</v>
      </c>
      <c r="D19" s="18" t="s">
        <v>21</v>
      </c>
      <c r="E19" s="18" t="s">
        <v>12</v>
      </c>
      <c r="F19" s="18" t="s">
        <v>22</v>
      </c>
      <c r="G19" s="145">
        <v>7.2</v>
      </c>
      <c r="H19" s="141">
        <f t="shared" si="0"/>
        <v>7.5600000000000005</v>
      </c>
      <c r="I19" s="141">
        <f t="shared" si="1"/>
        <v>8.693999999999999</v>
      </c>
      <c r="J19" s="374"/>
      <c r="K19" s="237"/>
    </row>
    <row r="20" spans="1:11" s="28" customFormat="1" ht="21" customHeight="1">
      <c r="A20" s="23" t="s">
        <v>9</v>
      </c>
      <c r="B20" s="18" t="s">
        <v>16</v>
      </c>
      <c r="C20" s="18">
        <v>10</v>
      </c>
      <c r="D20" s="18" t="s">
        <v>21</v>
      </c>
      <c r="E20" s="18" t="s">
        <v>12</v>
      </c>
      <c r="F20" s="18" t="s">
        <v>43</v>
      </c>
      <c r="G20" s="146">
        <v>0</v>
      </c>
      <c r="H20" s="141">
        <f t="shared" si="0"/>
        <v>0</v>
      </c>
      <c r="I20" s="141">
        <f t="shared" si="1"/>
        <v>0</v>
      </c>
      <c r="J20" s="375"/>
      <c r="K20" s="237"/>
    </row>
    <row r="21" spans="1:11" ht="30" customHeight="1">
      <c r="A21" s="398" t="s">
        <v>18</v>
      </c>
      <c r="B21" s="398"/>
      <c r="C21" s="398"/>
      <c r="D21" s="398"/>
      <c r="E21" s="398"/>
      <c r="F21" s="398"/>
      <c r="G21" s="398"/>
      <c r="H21" s="398"/>
      <c r="I21" s="398"/>
      <c r="J21" s="398"/>
      <c r="K21" s="237"/>
    </row>
    <row r="22" spans="1:11" ht="30" customHeight="1">
      <c r="A22" s="20" t="s">
        <v>19</v>
      </c>
      <c r="B22" s="21" t="s">
        <v>20</v>
      </c>
      <c r="C22" s="18">
        <v>4</v>
      </c>
      <c r="D22" s="18" t="s">
        <v>11</v>
      </c>
      <c r="E22" s="18" t="s">
        <v>12</v>
      </c>
      <c r="F22" s="18" t="s">
        <v>13</v>
      </c>
      <c r="G22" s="177">
        <v>7</v>
      </c>
      <c r="H22" s="141">
        <f>G22*1.05</f>
        <v>7.3500000000000005</v>
      </c>
      <c r="I22" s="141">
        <f>H22*1.15</f>
        <v>8.4525</v>
      </c>
      <c r="J22" s="373" t="s">
        <v>14</v>
      </c>
      <c r="K22" s="237"/>
    </row>
    <row r="23" spans="1:11" s="28" customFormat="1" ht="28.5" customHeight="1">
      <c r="A23" s="20" t="s">
        <v>19</v>
      </c>
      <c r="B23" s="21" t="s">
        <v>20</v>
      </c>
      <c r="C23" s="18">
        <v>5</v>
      </c>
      <c r="D23" s="18" t="s">
        <v>15</v>
      </c>
      <c r="E23" s="18" t="s">
        <v>12</v>
      </c>
      <c r="F23" s="18" t="s">
        <v>13</v>
      </c>
      <c r="G23" s="147">
        <v>7.3</v>
      </c>
      <c r="H23" s="141">
        <f>G23*1.05</f>
        <v>7.665</v>
      </c>
      <c r="I23" s="141">
        <f>H23*1.15</f>
        <v>8.81475</v>
      </c>
      <c r="J23" s="374"/>
      <c r="K23" s="237"/>
    </row>
    <row r="24" spans="1:11" s="28" customFormat="1" ht="28.5" customHeight="1">
      <c r="A24" s="20" t="s">
        <v>19</v>
      </c>
      <c r="B24" s="21" t="s">
        <v>20</v>
      </c>
      <c r="C24" s="18">
        <v>6</v>
      </c>
      <c r="D24" s="18" t="s">
        <v>15</v>
      </c>
      <c r="E24" s="18" t="s">
        <v>12</v>
      </c>
      <c r="F24" s="18" t="s">
        <v>26</v>
      </c>
      <c r="G24" s="251">
        <v>7.3</v>
      </c>
      <c r="H24" s="140">
        <f>G24*1.05</f>
        <v>7.665</v>
      </c>
      <c r="I24" s="140">
        <f>H24*1.15</f>
        <v>8.81475</v>
      </c>
      <c r="J24" s="374"/>
      <c r="K24" s="237"/>
    </row>
    <row r="25" spans="1:11" s="28" customFormat="1" ht="25.5" customHeight="1">
      <c r="A25" s="20" t="s">
        <v>19</v>
      </c>
      <c r="B25" s="21" t="s">
        <v>20</v>
      </c>
      <c r="C25" s="18">
        <v>8.5</v>
      </c>
      <c r="D25" s="18" t="s">
        <v>21</v>
      </c>
      <c r="E25" s="18" t="s">
        <v>12</v>
      </c>
      <c r="F25" s="18" t="s">
        <v>22</v>
      </c>
      <c r="G25" s="177">
        <v>8.5</v>
      </c>
      <c r="H25" s="141">
        <f>G25*1.05</f>
        <v>8.925</v>
      </c>
      <c r="I25" s="141">
        <f>H25*1.15</f>
        <v>10.26375</v>
      </c>
      <c r="J25" s="375"/>
      <c r="K25" s="237"/>
    </row>
    <row r="26" spans="1:11" ht="24" customHeight="1">
      <c r="A26" s="393" t="s">
        <v>23</v>
      </c>
      <c r="B26" s="393"/>
      <c r="C26" s="393"/>
      <c r="D26" s="393"/>
      <c r="E26" s="393"/>
      <c r="F26" s="393"/>
      <c r="G26" s="393"/>
      <c r="H26" s="393"/>
      <c r="I26" s="393"/>
      <c r="J26" s="393"/>
      <c r="K26" s="237"/>
    </row>
    <row r="27" spans="1:11" ht="24" customHeight="1">
      <c r="A27" s="22" t="s">
        <v>24</v>
      </c>
      <c r="B27" s="18" t="s">
        <v>27</v>
      </c>
      <c r="C27" s="18">
        <v>2</v>
      </c>
      <c r="D27" s="18" t="s">
        <v>11</v>
      </c>
      <c r="E27" s="18" t="s">
        <v>12</v>
      </c>
      <c r="F27" s="18" t="s">
        <v>13</v>
      </c>
      <c r="G27" s="232">
        <v>0.1</v>
      </c>
      <c r="H27" s="68" t="s">
        <v>1024</v>
      </c>
      <c r="I27" s="68" t="s">
        <v>1202</v>
      </c>
      <c r="J27" s="374" t="s">
        <v>14</v>
      </c>
      <c r="K27" s="237"/>
    </row>
    <row r="28" spans="1:11" s="28" customFormat="1" ht="24.75" customHeight="1">
      <c r="A28" s="22" t="s">
        <v>24</v>
      </c>
      <c r="B28" s="18" t="s">
        <v>27</v>
      </c>
      <c r="C28" s="18">
        <v>2</v>
      </c>
      <c r="D28" s="18" t="s">
        <v>11</v>
      </c>
      <c r="E28" s="18" t="s">
        <v>12</v>
      </c>
      <c r="F28" s="18" t="s">
        <v>13</v>
      </c>
      <c r="G28" s="148">
        <v>4.5</v>
      </c>
      <c r="H28" s="141">
        <f aca="true" t="shared" si="2" ref="H28:H34">G28*1.05</f>
        <v>4.7250000000000005</v>
      </c>
      <c r="I28" s="141">
        <f aca="true" t="shared" si="3" ref="I28:I34">H28*1.15</f>
        <v>5.43375</v>
      </c>
      <c r="J28" s="374"/>
      <c r="K28" s="237"/>
    </row>
    <row r="29" spans="1:11" s="43" customFormat="1" ht="24.75" customHeight="1">
      <c r="A29" s="22" t="s">
        <v>24</v>
      </c>
      <c r="B29" s="18" t="s">
        <v>27</v>
      </c>
      <c r="C29" s="18">
        <v>3</v>
      </c>
      <c r="D29" s="18" t="s">
        <v>11</v>
      </c>
      <c r="E29" s="18" t="s">
        <v>12</v>
      </c>
      <c r="F29" s="18" t="s">
        <v>13</v>
      </c>
      <c r="G29" s="148">
        <v>4.3</v>
      </c>
      <c r="H29" s="141">
        <f t="shared" si="2"/>
        <v>4.515</v>
      </c>
      <c r="I29" s="141">
        <f t="shared" si="3"/>
        <v>5.19225</v>
      </c>
      <c r="J29" s="374"/>
      <c r="K29" s="237"/>
    </row>
    <row r="30" spans="1:11" s="28" customFormat="1" ht="24.75" customHeight="1">
      <c r="A30" s="22" t="s">
        <v>24</v>
      </c>
      <c r="B30" s="18" t="s">
        <v>27</v>
      </c>
      <c r="C30" s="18">
        <v>4</v>
      </c>
      <c r="D30" s="18" t="s">
        <v>11</v>
      </c>
      <c r="E30" s="18" t="s">
        <v>12</v>
      </c>
      <c r="F30" s="18" t="s">
        <v>13</v>
      </c>
      <c r="G30" s="148">
        <v>4.5</v>
      </c>
      <c r="H30" s="141">
        <f t="shared" si="2"/>
        <v>4.7250000000000005</v>
      </c>
      <c r="I30" s="141">
        <f t="shared" si="3"/>
        <v>5.43375</v>
      </c>
      <c r="J30" s="374"/>
      <c r="K30" s="237"/>
    </row>
    <row r="31" spans="1:11" s="28" customFormat="1" ht="24.75" customHeight="1">
      <c r="A31" s="22" t="s">
        <v>24</v>
      </c>
      <c r="B31" s="18" t="s">
        <v>27</v>
      </c>
      <c r="C31" s="18">
        <v>5</v>
      </c>
      <c r="D31" s="18" t="s">
        <v>11</v>
      </c>
      <c r="E31" s="18" t="s">
        <v>12</v>
      </c>
      <c r="F31" s="18" t="s">
        <v>13</v>
      </c>
      <c r="G31" s="148">
        <v>4.3</v>
      </c>
      <c r="H31" s="141">
        <f t="shared" si="2"/>
        <v>4.515</v>
      </c>
      <c r="I31" s="141">
        <f t="shared" si="3"/>
        <v>5.19225</v>
      </c>
      <c r="J31" s="374"/>
      <c r="K31" s="237"/>
    </row>
    <row r="32" spans="1:11" s="28" customFormat="1" ht="26.25" customHeight="1">
      <c r="A32" s="22" t="s">
        <v>24</v>
      </c>
      <c r="B32" s="18" t="s">
        <v>27</v>
      </c>
      <c r="C32" s="18">
        <v>5</v>
      </c>
      <c r="D32" s="18" t="s">
        <v>15</v>
      </c>
      <c r="E32" s="18" t="s">
        <v>12</v>
      </c>
      <c r="F32" s="18" t="s">
        <v>26</v>
      </c>
      <c r="G32" s="148">
        <v>4.5</v>
      </c>
      <c r="H32" s="141">
        <f t="shared" si="2"/>
        <v>4.7250000000000005</v>
      </c>
      <c r="I32" s="141">
        <f t="shared" si="3"/>
        <v>5.43375</v>
      </c>
      <c r="J32" s="374"/>
      <c r="K32" s="237"/>
    </row>
    <row r="33" spans="1:11" s="28" customFormat="1" ht="26.25" customHeight="1">
      <c r="A33" s="22" t="s">
        <v>24</v>
      </c>
      <c r="B33" s="18" t="s">
        <v>27</v>
      </c>
      <c r="C33" s="18">
        <v>6</v>
      </c>
      <c r="D33" s="18" t="s">
        <v>15</v>
      </c>
      <c r="E33" s="18" t="s">
        <v>12</v>
      </c>
      <c r="F33" s="18" t="s">
        <v>26</v>
      </c>
      <c r="G33" s="148">
        <v>4.5</v>
      </c>
      <c r="H33" s="141">
        <f t="shared" si="2"/>
        <v>4.7250000000000005</v>
      </c>
      <c r="I33" s="141">
        <f t="shared" si="3"/>
        <v>5.43375</v>
      </c>
      <c r="J33" s="374"/>
      <c r="K33" s="237"/>
    </row>
    <row r="34" spans="1:11" s="28" customFormat="1" ht="26.25" customHeight="1">
      <c r="A34" s="22" t="s">
        <v>24</v>
      </c>
      <c r="B34" s="18" t="s">
        <v>27</v>
      </c>
      <c r="C34" s="18">
        <v>9</v>
      </c>
      <c r="D34" s="18" t="s">
        <v>21</v>
      </c>
      <c r="E34" s="18" t="s">
        <v>12</v>
      </c>
      <c r="F34" s="18" t="s">
        <v>44</v>
      </c>
      <c r="G34" s="148">
        <v>6.6</v>
      </c>
      <c r="H34" s="141">
        <f t="shared" si="2"/>
        <v>6.93</v>
      </c>
      <c r="I34" s="141">
        <f t="shared" si="3"/>
        <v>7.969499999999999</v>
      </c>
      <c r="J34" s="375"/>
      <c r="K34" s="237"/>
    </row>
    <row r="35" spans="1:11" s="28" customFormat="1" ht="26.25" customHeight="1">
      <c r="A35" s="393" t="s">
        <v>23</v>
      </c>
      <c r="B35" s="393"/>
      <c r="C35" s="393"/>
      <c r="D35" s="393"/>
      <c r="E35" s="393"/>
      <c r="F35" s="393"/>
      <c r="G35" s="393"/>
      <c r="H35" s="393"/>
      <c r="I35" s="393"/>
      <c r="J35" s="393"/>
      <c r="K35" s="237"/>
    </row>
    <row r="36" spans="1:11" s="28" customFormat="1" ht="26.25" customHeight="1">
      <c r="A36" s="22" t="s">
        <v>24</v>
      </c>
      <c r="B36" s="18" t="s">
        <v>25</v>
      </c>
      <c r="C36" s="18">
        <v>2</v>
      </c>
      <c r="D36" s="18" t="s">
        <v>11</v>
      </c>
      <c r="E36" s="18" t="s">
        <v>12</v>
      </c>
      <c r="F36" s="18" t="s">
        <v>13</v>
      </c>
      <c r="G36" s="232">
        <v>0.05</v>
      </c>
      <c r="H36" s="68" t="s">
        <v>995</v>
      </c>
      <c r="I36" s="68" t="s">
        <v>1203</v>
      </c>
      <c r="J36" s="374" t="s">
        <v>14</v>
      </c>
      <c r="K36" s="237"/>
    </row>
    <row r="37" spans="1:11" s="28" customFormat="1" ht="26.25" customHeight="1">
      <c r="A37" s="22" t="s">
        <v>24</v>
      </c>
      <c r="B37" s="18" t="s">
        <v>25</v>
      </c>
      <c r="C37" s="18">
        <v>2</v>
      </c>
      <c r="D37" s="18" t="s">
        <v>11</v>
      </c>
      <c r="E37" s="18" t="s">
        <v>12</v>
      </c>
      <c r="F37" s="18" t="s">
        <v>13</v>
      </c>
      <c r="G37" s="232">
        <v>0.05</v>
      </c>
      <c r="H37" s="68" t="s">
        <v>999</v>
      </c>
      <c r="I37" s="68" t="s">
        <v>1151</v>
      </c>
      <c r="J37" s="374"/>
      <c r="K37" s="237"/>
    </row>
    <row r="38" spans="1:11" s="28" customFormat="1" ht="26.25" customHeight="1">
      <c r="A38" s="22" t="s">
        <v>24</v>
      </c>
      <c r="B38" s="18" t="s">
        <v>25</v>
      </c>
      <c r="C38" s="18">
        <v>2</v>
      </c>
      <c r="D38" s="18" t="s">
        <v>11</v>
      </c>
      <c r="E38" s="18" t="s">
        <v>12</v>
      </c>
      <c r="F38" s="18" t="s">
        <v>13</v>
      </c>
      <c r="G38" s="232">
        <v>0.1</v>
      </c>
      <c r="H38" s="68" t="s">
        <v>1024</v>
      </c>
      <c r="I38" s="68" t="s">
        <v>1204</v>
      </c>
      <c r="J38" s="374"/>
      <c r="K38" s="237"/>
    </row>
    <row r="39" spans="1:11" s="28" customFormat="1" ht="26.25" customHeight="1">
      <c r="A39" s="22" t="s">
        <v>24</v>
      </c>
      <c r="B39" s="18" t="s">
        <v>25</v>
      </c>
      <c r="C39" s="18">
        <v>2</v>
      </c>
      <c r="D39" s="18" t="s">
        <v>11</v>
      </c>
      <c r="E39" s="18" t="s">
        <v>12</v>
      </c>
      <c r="F39" s="18" t="s">
        <v>13</v>
      </c>
      <c r="G39" s="232">
        <v>0.15</v>
      </c>
      <c r="H39" s="68" t="s">
        <v>1056</v>
      </c>
      <c r="I39" s="68" t="s">
        <v>1205</v>
      </c>
      <c r="J39" s="374"/>
      <c r="K39" s="237"/>
    </row>
    <row r="40" spans="1:11" s="28" customFormat="1" ht="26.25" customHeight="1">
      <c r="A40" s="22" t="s">
        <v>24</v>
      </c>
      <c r="B40" s="18" t="s">
        <v>25</v>
      </c>
      <c r="C40" s="18">
        <v>2</v>
      </c>
      <c r="D40" s="18" t="s">
        <v>11</v>
      </c>
      <c r="E40" s="18" t="s">
        <v>12</v>
      </c>
      <c r="F40" s="18" t="s">
        <v>13</v>
      </c>
      <c r="G40" s="149">
        <v>4.5</v>
      </c>
      <c r="H40" s="141">
        <f>G40*1.05</f>
        <v>4.7250000000000005</v>
      </c>
      <c r="I40" s="141">
        <f>H40*1.15</f>
        <v>5.43375</v>
      </c>
      <c r="J40" s="374"/>
      <c r="K40" s="237"/>
    </row>
    <row r="41" spans="1:11" s="28" customFormat="1" ht="26.25" customHeight="1">
      <c r="A41" s="22" t="s">
        <v>24</v>
      </c>
      <c r="B41" s="18" t="s">
        <v>25</v>
      </c>
      <c r="C41" s="18">
        <v>3</v>
      </c>
      <c r="D41" s="18" t="s">
        <v>11</v>
      </c>
      <c r="E41" s="18" t="s">
        <v>12</v>
      </c>
      <c r="F41" s="18" t="s">
        <v>13</v>
      </c>
      <c r="G41" s="232">
        <v>0.05</v>
      </c>
      <c r="H41" s="68" t="s">
        <v>995</v>
      </c>
      <c r="I41" s="68" t="s">
        <v>1206</v>
      </c>
      <c r="J41" s="374"/>
      <c r="K41" s="237"/>
    </row>
    <row r="42" spans="1:11" s="28" customFormat="1" ht="26.25" customHeight="1">
      <c r="A42" s="22" t="s">
        <v>24</v>
      </c>
      <c r="B42" s="18" t="s">
        <v>25</v>
      </c>
      <c r="C42" s="18">
        <v>3</v>
      </c>
      <c r="D42" s="18" t="s">
        <v>11</v>
      </c>
      <c r="E42" s="18" t="s">
        <v>12</v>
      </c>
      <c r="F42" s="18" t="s">
        <v>13</v>
      </c>
      <c r="G42" s="232">
        <v>0.05</v>
      </c>
      <c r="H42" s="68" t="s">
        <v>999</v>
      </c>
      <c r="I42" s="68" t="s">
        <v>1210</v>
      </c>
      <c r="J42" s="374"/>
      <c r="K42" s="237"/>
    </row>
    <row r="43" spans="1:11" s="28" customFormat="1" ht="26.25" customHeight="1">
      <c r="A43" s="22" t="s">
        <v>24</v>
      </c>
      <c r="B43" s="18" t="s">
        <v>25</v>
      </c>
      <c r="C43" s="18">
        <v>3</v>
      </c>
      <c r="D43" s="18" t="s">
        <v>11</v>
      </c>
      <c r="E43" s="18" t="s">
        <v>12</v>
      </c>
      <c r="F43" s="18" t="s">
        <v>13</v>
      </c>
      <c r="G43" s="149">
        <v>4.3</v>
      </c>
      <c r="H43" s="141">
        <f aca="true" t="shared" si="4" ref="H43:H48">G43*1.05</f>
        <v>4.515</v>
      </c>
      <c r="I43" s="141">
        <f aca="true" t="shared" si="5" ref="I43:I48">H43*1.15</f>
        <v>5.19225</v>
      </c>
      <c r="J43" s="374"/>
      <c r="K43" s="237"/>
    </row>
    <row r="44" spans="1:11" s="28" customFormat="1" ht="26.25" customHeight="1">
      <c r="A44" s="22" t="s">
        <v>24</v>
      </c>
      <c r="B44" s="18" t="s">
        <v>25</v>
      </c>
      <c r="C44" s="18">
        <v>4</v>
      </c>
      <c r="D44" s="18" t="s">
        <v>11</v>
      </c>
      <c r="E44" s="18" t="s">
        <v>12</v>
      </c>
      <c r="F44" s="18" t="s">
        <v>13</v>
      </c>
      <c r="G44" s="149">
        <v>4.5</v>
      </c>
      <c r="H44" s="141">
        <f t="shared" si="4"/>
        <v>4.7250000000000005</v>
      </c>
      <c r="I44" s="141">
        <f t="shared" si="5"/>
        <v>5.43375</v>
      </c>
      <c r="J44" s="374"/>
      <c r="K44" s="237"/>
    </row>
    <row r="45" spans="1:11" s="28" customFormat="1" ht="26.25" customHeight="1">
      <c r="A45" s="22" t="s">
        <v>24</v>
      </c>
      <c r="B45" s="18" t="s">
        <v>25</v>
      </c>
      <c r="C45" s="18">
        <v>5</v>
      </c>
      <c r="D45" s="18" t="s">
        <v>11</v>
      </c>
      <c r="E45" s="18" t="s">
        <v>12</v>
      </c>
      <c r="F45" s="18" t="s">
        <v>13</v>
      </c>
      <c r="G45" s="149">
        <v>4.3</v>
      </c>
      <c r="H45" s="141">
        <f t="shared" si="4"/>
        <v>4.515</v>
      </c>
      <c r="I45" s="141">
        <f t="shared" si="5"/>
        <v>5.19225</v>
      </c>
      <c r="J45" s="374"/>
      <c r="K45" s="237"/>
    </row>
    <row r="46" spans="1:11" s="43" customFormat="1" ht="27.75" customHeight="1">
      <c r="A46" s="22" t="s">
        <v>24</v>
      </c>
      <c r="B46" s="18" t="s">
        <v>25</v>
      </c>
      <c r="C46" s="18">
        <v>5</v>
      </c>
      <c r="D46" s="18" t="s">
        <v>15</v>
      </c>
      <c r="E46" s="18" t="s">
        <v>12</v>
      </c>
      <c r="F46" s="18" t="s">
        <v>26</v>
      </c>
      <c r="G46" s="149">
        <v>4.5</v>
      </c>
      <c r="H46" s="141">
        <f t="shared" si="4"/>
        <v>4.7250000000000005</v>
      </c>
      <c r="I46" s="141">
        <f t="shared" si="5"/>
        <v>5.43375</v>
      </c>
      <c r="J46" s="374"/>
      <c r="K46" s="237"/>
    </row>
    <row r="47" spans="1:11" ht="24.75" customHeight="1">
      <c r="A47" s="22" t="s">
        <v>24</v>
      </c>
      <c r="B47" s="18" t="s">
        <v>25</v>
      </c>
      <c r="C47" s="18">
        <v>6</v>
      </c>
      <c r="D47" s="18" t="s">
        <v>15</v>
      </c>
      <c r="E47" s="18" t="s">
        <v>12</v>
      </c>
      <c r="F47" s="18" t="s">
        <v>26</v>
      </c>
      <c r="G47" s="149">
        <v>4.5</v>
      </c>
      <c r="H47" s="141">
        <f t="shared" si="4"/>
        <v>4.7250000000000005</v>
      </c>
      <c r="I47" s="141">
        <f t="shared" si="5"/>
        <v>5.43375</v>
      </c>
      <c r="J47" s="374"/>
      <c r="K47" s="237"/>
    </row>
    <row r="48" spans="1:11" ht="21.75" customHeight="1">
      <c r="A48" s="22" t="s">
        <v>24</v>
      </c>
      <c r="B48" s="18" t="s">
        <v>25</v>
      </c>
      <c r="C48" s="18">
        <v>9</v>
      </c>
      <c r="D48" s="18" t="s">
        <v>21</v>
      </c>
      <c r="E48" s="18" t="s">
        <v>12</v>
      </c>
      <c r="F48" s="18" t="s">
        <v>44</v>
      </c>
      <c r="G48" s="150">
        <v>6.6</v>
      </c>
      <c r="H48" s="141">
        <f t="shared" si="4"/>
        <v>6.93</v>
      </c>
      <c r="I48" s="141">
        <f t="shared" si="5"/>
        <v>7.969499999999999</v>
      </c>
      <c r="J48" s="375"/>
      <c r="K48" s="237"/>
    </row>
    <row r="49" spans="1:11" ht="21" customHeight="1">
      <c r="A49" s="393" t="s">
        <v>28</v>
      </c>
      <c r="B49" s="393"/>
      <c r="C49" s="393"/>
      <c r="D49" s="393"/>
      <c r="E49" s="393"/>
      <c r="F49" s="393"/>
      <c r="G49" s="393"/>
      <c r="H49" s="393"/>
      <c r="I49" s="393"/>
      <c r="J49" s="393"/>
      <c r="K49" s="237"/>
    </row>
    <row r="50" spans="1:11" ht="24.75" customHeight="1">
      <c r="A50" s="181" t="s">
        <v>29</v>
      </c>
      <c r="B50" s="18" t="s">
        <v>45</v>
      </c>
      <c r="C50" s="18">
        <v>1.8</v>
      </c>
      <c r="D50" s="18" t="s">
        <v>11</v>
      </c>
      <c r="E50" s="18" t="s">
        <v>12</v>
      </c>
      <c r="F50" s="18" t="s">
        <v>13</v>
      </c>
      <c r="G50" s="232">
        <v>0.05</v>
      </c>
      <c r="H50" s="68" t="s">
        <v>1024</v>
      </c>
      <c r="I50" s="68" t="s">
        <v>1198</v>
      </c>
      <c r="J50" s="373" t="s">
        <v>14</v>
      </c>
      <c r="K50" s="237"/>
    </row>
    <row r="51" spans="1:11" ht="24.75" customHeight="1">
      <c r="A51" s="181" t="s">
        <v>29</v>
      </c>
      <c r="B51" s="18" t="s">
        <v>45</v>
      </c>
      <c r="C51" s="18">
        <v>1.8</v>
      </c>
      <c r="D51" s="18" t="s">
        <v>11</v>
      </c>
      <c r="E51" s="18" t="s">
        <v>12</v>
      </c>
      <c r="F51" s="18" t="s">
        <v>13</v>
      </c>
      <c r="G51" s="151">
        <v>4.4</v>
      </c>
      <c r="H51" s="141">
        <f>G51*1.05</f>
        <v>4.620000000000001</v>
      </c>
      <c r="I51" s="141">
        <f>H51*1.15</f>
        <v>5.313000000000001</v>
      </c>
      <c r="J51" s="374"/>
      <c r="K51" s="237"/>
    </row>
    <row r="52" spans="1:11" ht="24.75" customHeight="1">
      <c r="A52" s="181" t="s">
        <v>29</v>
      </c>
      <c r="B52" s="18" t="s">
        <v>45</v>
      </c>
      <c r="C52" s="18">
        <v>2.7</v>
      </c>
      <c r="D52" s="18" t="s">
        <v>11</v>
      </c>
      <c r="E52" s="18" t="s">
        <v>12</v>
      </c>
      <c r="F52" s="18" t="s">
        <v>13</v>
      </c>
      <c r="G52" s="151">
        <v>4.4</v>
      </c>
      <c r="H52" s="141">
        <f>G52*1.05</f>
        <v>4.620000000000001</v>
      </c>
      <c r="I52" s="141">
        <f>H52*1.15</f>
        <v>5.313000000000001</v>
      </c>
      <c r="J52" s="374"/>
      <c r="K52" s="237"/>
    </row>
    <row r="53" spans="1:11" ht="24.75" customHeight="1">
      <c r="A53" s="181" t="s">
        <v>29</v>
      </c>
      <c r="B53" s="18" t="s">
        <v>45</v>
      </c>
      <c r="C53" s="18">
        <v>3.6</v>
      </c>
      <c r="D53" s="18" t="s">
        <v>11</v>
      </c>
      <c r="E53" s="18" t="s">
        <v>12</v>
      </c>
      <c r="F53" s="18" t="s">
        <v>13</v>
      </c>
      <c r="G53" s="232">
        <v>2.9</v>
      </c>
      <c r="H53" s="68" t="s">
        <v>1165</v>
      </c>
      <c r="I53" s="68" t="s">
        <v>1207</v>
      </c>
      <c r="J53" s="374"/>
      <c r="K53" s="237"/>
    </row>
    <row r="54" spans="1:11" ht="24.75" customHeight="1">
      <c r="A54" s="181" t="s">
        <v>29</v>
      </c>
      <c r="B54" s="18" t="s">
        <v>45</v>
      </c>
      <c r="C54" s="18">
        <v>3.6</v>
      </c>
      <c r="D54" s="18" t="s">
        <v>11</v>
      </c>
      <c r="E54" s="18" t="s">
        <v>12</v>
      </c>
      <c r="F54" s="18" t="s">
        <v>13</v>
      </c>
      <c r="G54" s="151">
        <v>4.4</v>
      </c>
      <c r="H54" s="141">
        <f>G54*1.05</f>
        <v>4.620000000000001</v>
      </c>
      <c r="I54" s="141">
        <f>H54*1.15</f>
        <v>5.313000000000001</v>
      </c>
      <c r="J54" s="374"/>
      <c r="K54" s="237"/>
    </row>
    <row r="55" spans="1:11" ht="24.75" customHeight="1">
      <c r="A55" s="181" t="s">
        <v>29</v>
      </c>
      <c r="B55" s="18" t="s">
        <v>45</v>
      </c>
      <c r="C55" s="18">
        <v>4.5</v>
      </c>
      <c r="D55" s="18" t="s">
        <v>11</v>
      </c>
      <c r="E55" s="18" t="s">
        <v>12</v>
      </c>
      <c r="F55" s="18" t="s">
        <v>13</v>
      </c>
      <c r="G55" s="152">
        <v>4.4</v>
      </c>
      <c r="H55" s="141">
        <f>G55*1.05</f>
        <v>4.620000000000001</v>
      </c>
      <c r="I55" s="141">
        <f>H55*1.15</f>
        <v>5.313000000000001</v>
      </c>
      <c r="J55" s="374"/>
      <c r="K55" s="237"/>
    </row>
    <row r="56" spans="1:11" ht="24.75" customHeight="1">
      <c r="A56" s="181" t="s">
        <v>29</v>
      </c>
      <c r="B56" s="18" t="s">
        <v>45</v>
      </c>
      <c r="C56" s="18">
        <v>4.5</v>
      </c>
      <c r="D56" s="18" t="s">
        <v>15</v>
      </c>
      <c r="E56" s="18" t="s">
        <v>12</v>
      </c>
      <c r="F56" s="18" t="s">
        <v>26</v>
      </c>
      <c r="G56" s="152">
        <v>4.75</v>
      </c>
      <c r="H56" s="141">
        <f>G56*1.05</f>
        <v>4.9875</v>
      </c>
      <c r="I56" s="141">
        <f>H56*1.15</f>
        <v>5.735625</v>
      </c>
      <c r="J56" s="375"/>
      <c r="K56" s="237"/>
    </row>
    <row r="57" spans="1:11" ht="24.75" customHeight="1">
      <c r="A57" s="393" t="s">
        <v>28</v>
      </c>
      <c r="B57" s="393"/>
      <c r="C57" s="393"/>
      <c r="D57" s="393"/>
      <c r="E57" s="393"/>
      <c r="F57" s="393"/>
      <c r="G57" s="393"/>
      <c r="H57" s="393"/>
      <c r="I57" s="393"/>
      <c r="J57" s="393"/>
      <c r="K57" s="237"/>
    </row>
    <row r="58" spans="1:11" ht="24.75" customHeight="1">
      <c r="A58" s="181" t="s">
        <v>29</v>
      </c>
      <c r="B58" s="18" t="s">
        <v>30</v>
      </c>
      <c r="C58" s="18">
        <v>1.8</v>
      </c>
      <c r="D58" s="18" t="s">
        <v>11</v>
      </c>
      <c r="E58" s="18" t="s">
        <v>12</v>
      </c>
      <c r="F58" s="18" t="s">
        <v>13</v>
      </c>
      <c r="G58" s="232">
        <v>0.05</v>
      </c>
      <c r="H58" s="68" t="s">
        <v>1024</v>
      </c>
      <c r="I58" s="68" t="s">
        <v>1149</v>
      </c>
      <c r="J58" s="373" t="s">
        <v>14</v>
      </c>
      <c r="K58" s="237"/>
    </row>
    <row r="59" spans="1:11" ht="24.75" customHeight="1">
      <c r="A59" s="181" t="s">
        <v>29</v>
      </c>
      <c r="B59" s="18" t="s">
        <v>30</v>
      </c>
      <c r="C59" s="18">
        <v>1.8</v>
      </c>
      <c r="D59" s="18" t="s">
        <v>11</v>
      </c>
      <c r="E59" s="18" t="s">
        <v>12</v>
      </c>
      <c r="F59" s="18" t="s">
        <v>13</v>
      </c>
      <c r="G59" s="232">
        <v>2.9</v>
      </c>
      <c r="H59" s="68" t="s">
        <v>1165</v>
      </c>
      <c r="I59" s="68" t="s">
        <v>1152</v>
      </c>
      <c r="J59" s="374"/>
      <c r="K59" s="237"/>
    </row>
    <row r="60" spans="1:11" ht="24.75" customHeight="1">
      <c r="A60" s="181" t="s">
        <v>29</v>
      </c>
      <c r="B60" s="18" t="s">
        <v>30</v>
      </c>
      <c r="C60" s="18">
        <v>1.8</v>
      </c>
      <c r="D60" s="18" t="s">
        <v>11</v>
      </c>
      <c r="E60" s="18" t="s">
        <v>12</v>
      </c>
      <c r="F60" s="18" t="s">
        <v>13</v>
      </c>
      <c r="G60" s="152">
        <v>4.4</v>
      </c>
      <c r="H60" s="141">
        <f>G60*1.05</f>
        <v>4.620000000000001</v>
      </c>
      <c r="I60" s="141">
        <f>H60*1.15</f>
        <v>5.313000000000001</v>
      </c>
      <c r="J60" s="374"/>
      <c r="K60" s="237"/>
    </row>
    <row r="61" spans="1:11" ht="24.75" customHeight="1">
      <c r="A61" s="181" t="s">
        <v>29</v>
      </c>
      <c r="B61" s="18" t="s">
        <v>30</v>
      </c>
      <c r="C61" s="18">
        <v>2.7</v>
      </c>
      <c r="D61" s="18" t="s">
        <v>11</v>
      </c>
      <c r="E61" s="18" t="s">
        <v>12</v>
      </c>
      <c r="F61" s="18" t="s">
        <v>13</v>
      </c>
      <c r="G61" s="151">
        <v>4.4</v>
      </c>
      <c r="H61" s="141">
        <f>G61*1.05</f>
        <v>4.620000000000001</v>
      </c>
      <c r="I61" s="141">
        <f>H61*1.15</f>
        <v>5.313000000000001</v>
      </c>
      <c r="J61" s="374"/>
      <c r="K61" s="237"/>
    </row>
    <row r="62" spans="1:11" ht="24.75" customHeight="1">
      <c r="A62" s="181" t="s">
        <v>29</v>
      </c>
      <c r="B62" s="18" t="s">
        <v>30</v>
      </c>
      <c r="C62" s="18">
        <v>3.6</v>
      </c>
      <c r="D62" s="18" t="s">
        <v>11</v>
      </c>
      <c r="E62" s="18" t="s">
        <v>12</v>
      </c>
      <c r="F62" s="18" t="s">
        <v>13</v>
      </c>
      <c r="G62" s="151">
        <v>4.4</v>
      </c>
      <c r="H62" s="141">
        <f>G62*1.05</f>
        <v>4.620000000000001</v>
      </c>
      <c r="I62" s="141">
        <f>H62*1.15</f>
        <v>5.313000000000001</v>
      </c>
      <c r="J62" s="374"/>
      <c r="K62" s="237"/>
    </row>
    <row r="63" spans="1:11" ht="24.75" customHeight="1">
      <c r="A63" s="181" t="s">
        <v>29</v>
      </c>
      <c r="B63" s="18" t="s">
        <v>30</v>
      </c>
      <c r="C63" s="18">
        <v>4.5</v>
      </c>
      <c r="D63" s="18" t="s">
        <v>11</v>
      </c>
      <c r="E63" s="18" t="s">
        <v>12</v>
      </c>
      <c r="F63" s="18" t="s">
        <v>13</v>
      </c>
      <c r="G63" s="151">
        <v>4.4</v>
      </c>
      <c r="H63" s="141">
        <f>G63*1.05</f>
        <v>4.620000000000001</v>
      </c>
      <c r="I63" s="141">
        <f>H63*1.15</f>
        <v>5.313000000000001</v>
      </c>
      <c r="J63" s="374"/>
      <c r="K63" s="237"/>
    </row>
    <row r="64" spans="1:11" ht="24.75" customHeight="1">
      <c r="A64" s="181" t="s">
        <v>29</v>
      </c>
      <c r="B64" s="18" t="s">
        <v>30</v>
      </c>
      <c r="C64" s="18">
        <v>4.5</v>
      </c>
      <c r="D64" s="18" t="s">
        <v>15</v>
      </c>
      <c r="E64" s="18" t="s">
        <v>12</v>
      </c>
      <c r="F64" s="18" t="s">
        <v>46</v>
      </c>
      <c r="G64" s="152">
        <v>4.75</v>
      </c>
      <c r="H64" s="141">
        <f>G64*1.05</f>
        <v>4.9875</v>
      </c>
      <c r="I64" s="141">
        <f>H64*1.15</f>
        <v>5.735625</v>
      </c>
      <c r="J64" s="375"/>
      <c r="K64" s="237"/>
    </row>
    <row r="65" spans="1:11" ht="15">
      <c r="A65" s="390" t="s">
        <v>498</v>
      </c>
      <c r="B65" s="391"/>
      <c r="C65" s="391"/>
      <c r="D65" s="391"/>
      <c r="E65" s="391"/>
      <c r="F65" s="391"/>
      <c r="G65" s="391"/>
      <c r="H65" s="391"/>
      <c r="I65" s="391"/>
      <c r="J65" s="392"/>
      <c r="K65" s="237"/>
    </row>
    <row r="66" spans="1:11" ht="23.25" customHeight="1">
      <c r="A66" s="205" t="s">
        <v>499</v>
      </c>
      <c r="B66" s="18" t="s">
        <v>500</v>
      </c>
      <c r="C66" s="18">
        <v>4</v>
      </c>
      <c r="D66" s="18" t="s">
        <v>11</v>
      </c>
      <c r="E66" s="18" t="s">
        <v>12</v>
      </c>
      <c r="F66" s="18" t="s">
        <v>13</v>
      </c>
      <c r="G66" s="151">
        <v>5.5</v>
      </c>
      <c r="H66" s="141">
        <f>G66*1.05</f>
        <v>5.775</v>
      </c>
      <c r="I66" s="141">
        <f>H66*1.15</f>
        <v>6.64125</v>
      </c>
      <c r="J66" s="373" t="s">
        <v>14</v>
      </c>
      <c r="K66" s="237"/>
    </row>
    <row r="67" spans="1:11" s="41" customFormat="1" ht="23.25" customHeight="1">
      <c r="A67" s="205" t="s">
        <v>499</v>
      </c>
      <c r="B67" s="18" t="s">
        <v>500</v>
      </c>
      <c r="C67" s="18">
        <v>6</v>
      </c>
      <c r="D67" s="18" t="s">
        <v>15</v>
      </c>
      <c r="E67" s="18" t="s">
        <v>12</v>
      </c>
      <c r="F67" s="18" t="s">
        <v>26</v>
      </c>
      <c r="G67" s="151">
        <v>0</v>
      </c>
      <c r="H67" s="141">
        <f>G67*1.05</f>
        <v>0</v>
      </c>
      <c r="I67" s="141">
        <f>H67*1.15</f>
        <v>0</v>
      </c>
      <c r="J67" s="375"/>
      <c r="K67" s="237"/>
    </row>
    <row r="68" spans="1:11" s="41" customFormat="1" ht="30.75" customHeight="1">
      <c r="A68" s="402" t="s">
        <v>501</v>
      </c>
      <c r="B68" s="403"/>
      <c r="C68" s="403"/>
      <c r="D68" s="403"/>
      <c r="E68" s="403"/>
      <c r="F68" s="403"/>
      <c r="G68" s="403"/>
      <c r="H68" s="403"/>
      <c r="I68" s="403"/>
      <c r="J68" s="404"/>
      <c r="K68" s="237"/>
    </row>
    <row r="69" spans="1:11" ht="27.75">
      <c r="A69" s="206" t="s">
        <v>502</v>
      </c>
      <c r="B69" s="21" t="s">
        <v>503</v>
      </c>
      <c r="C69" s="18">
        <v>2</v>
      </c>
      <c r="D69" s="18" t="s">
        <v>11</v>
      </c>
      <c r="E69" s="18" t="s">
        <v>12</v>
      </c>
      <c r="F69" s="18" t="s">
        <v>13</v>
      </c>
      <c r="G69" s="151">
        <v>4.7</v>
      </c>
      <c r="H69" s="141">
        <f>G69*1.05</f>
        <v>4.9350000000000005</v>
      </c>
      <c r="I69" s="141">
        <f>H69*1.15</f>
        <v>5.67525</v>
      </c>
      <c r="J69" s="374" t="s">
        <v>14</v>
      </c>
      <c r="K69" s="237"/>
    </row>
    <row r="70" spans="1:11" ht="27.75">
      <c r="A70" s="206" t="s">
        <v>502</v>
      </c>
      <c r="B70" s="21" t="s">
        <v>503</v>
      </c>
      <c r="C70" s="18">
        <v>4</v>
      </c>
      <c r="D70" s="18" t="s">
        <v>11</v>
      </c>
      <c r="E70" s="18" t="s">
        <v>12</v>
      </c>
      <c r="F70" s="18" t="s">
        <v>13</v>
      </c>
      <c r="G70" s="151">
        <v>4.7</v>
      </c>
      <c r="H70" s="141">
        <f>G70*1.05</f>
        <v>4.9350000000000005</v>
      </c>
      <c r="I70" s="141">
        <f>H70*1.15</f>
        <v>5.67525</v>
      </c>
      <c r="J70" s="374"/>
      <c r="K70" s="237"/>
    </row>
    <row r="71" spans="1:11" ht="27" customHeight="1">
      <c r="A71" s="206" t="s">
        <v>502</v>
      </c>
      <c r="B71" s="21" t="s">
        <v>503</v>
      </c>
      <c r="C71" s="18">
        <v>5</v>
      </c>
      <c r="D71" s="18" t="s">
        <v>15</v>
      </c>
      <c r="E71" s="18" t="s">
        <v>12</v>
      </c>
      <c r="F71" s="18" t="s">
        <v>13</v>
      </c>
      <c r="G71" s="151">
        <v>0</v>
      </c>
      <c r="H71" s="141">
        <f>G71*1.05</f>
        <v>0</v>
      </c>
      <c r="I71" s="141">
        <f>H71*1.15</f>
        <v>0</v>
      </c>
      <c r="J71" s="374"/>
      <c r="K71" s="237"/>
    </row>
    <row r="72" spans="1:11" ht="27.75">
      <c r="A72" s="206" t="s">
        <v>502</v>
      </c>
      <c r="B72" s="21" t="s">
        <v>503</v>
      </c>
      <c r="C72" s="18">
        <v>6</v>
      </c>
      <c r="D72" s="18" t="s">
        <v>15</v>
      </c>
      <c r="E72" s="18" t="s">
        <v>12</v>
      </c>
      <c r="F72" s="18" t="s">
        <v>26</v>
      </c>
      <c r="G72" s="151">
        <v>0</v>
      </c>
      <c r="H72" s="141">
        <f>G72*1.05</f>
        <v>0</v>
      </c>
      <c r="I72" s="141">
        <f>H72*1.15</f>
        <v>0</v>
      </c>
      <c r="J72" s="374"/>
      <c r="K72" s="237"/>
    </row>
    <row r="73" spans="1:11" ht="13.5">
      <c r="A73" s="206" t="s">
        <v>502</v>
      </c>
      <c r="B73" s="21" t="s">
        <v>523</v>
      </c>
      <c r="C73" s="18">
        <v>5</v>
      </c>
      <c r="D73" s="18" t="s">
        <v>15</v>
      </c>
      <c r="E73" s="18" t="s">
        <v>12</v>
      </c>
      <c r="F73" s="18" t="s">
        <v>13</v>
      </c>
      <c r="G73" s="204">
        <v>0.05</v>
      </c>
      <c r="H73" s="68" t="s">
        <v>999</v>
      </c>
      <c r="I73" s="68" t="s">
        <v>1111</v>
      </c>
      <c r="J73" s="374"/>
      <c r="K73" s="237"/>
    </row>
    <row r="74" spans="1:11" ht="13.5">
      <c r="A74" s="206" t="s">
        <v>502</v>
      </c>
      <c r="B74" s="21" t="s">
        <v>523</v>
      </c>
      <c r="C74" s="18">
        <v>5</v>
      </c>
      <c r="D74" s="18" t="s">
        <v>15</v>
      </c>
      <c r="E74" s="18" t="s">
        <v>12</v>
      </c>
      <c r="F74" s="18" t="s">
        <v>13</v>
      </c>
      <c r="G74" s="151">
        <v>3.5</v>
      </c>
      <c r="H74" s="141">
        <f>G74*1.05</f>
        <v>3.6750000000000003</v>
      </c>
      <c r="I74" s="141">
        <f>H74*1.15</f>
        <v>4.22625</v>
      </c>
      <c r="J74" s="374"/>
      <c r="K74" s="237"/>
    </row>
    <row r="75" spans="1:11" ht="13.5">
      <c r="A75" s="206" t="s">
        <v>502</v>
      </c>
      <c r="B75" s="21" t="s">
        <v>523</v>
      </c>
      <c r="C75" s="18">
        <v>6</v>
      </c>
      <c r="D75" s="18" t="s">
        <v>15</v>
      </c>
      <c r="E75" s="18" t="s">
        <v>12</v>
      </c>
      <c r="F75" s="18" t="s">
        <v>26</v>
      </c>
      <c r="G75" s="151">
        <v>3.95</v>
      </c>
      <c r="H75" s="141">
        <f>G75*1.05</f>
        <v>4.1475</v>
      </c>
      <c r="I75" s="141">
        <f>H75*1.15</f>
        <v>4.769625</v>
      </c>
      <c r="J75" s="375"/>
      <c r="K75" s="237"/>
    </row>
    <row r="76" spans="1:11" ht="15">
      <c r="A76" s="393" t="s">
        <v>31</v>
      </c>
      <c r="B76" s="393"/>
      <c r="C76" s="393"/>
      <c r="D76" s="393"/>
      <c r="E76" s="393"/>
      <c r="F76" s="393"/>
      <c r="G76" s="393"/>
      <c r="H76" s="393"/>
      <c r="I76" s="393"/>
      <c r="J76" s="393"/>
      <c r="K76" s="237"/>
    </row>
    <row r="77" spans="1:10" ht="13.5">
      <c r="A77" s="22" t="s">
        <v>24</v>
      </c>
      <c r="B77" s="18" t="s">
        <v>47</v>
      </c>
      <c r="C77" s="18">
        <v>0.5</v>
      </c>
      <c r="D77" s="18"/>
      <c r="E77" s="18" t="s">
        <v>32</v>
      </c>
      <c r="F77" s="17" t="s">
        <v>48</v>
      </c>
      <c r="G77" s="245">
        <v>5.7</v>
      </c>
      <c r="H77" s="67">
        <f aca="true" t="shared" si="6" ref="H77:H84">G77*1.05</f>
        <v>5.985</v>
      </c>
      <c r="I77" s="67">
        <f aca="true" t="shared" si="7" ref="I77:I84">H77*1.15</f>
        <v>6.88275</v>
      </c>
      <c r="J77" s="374" t="s">
        <v>14</v>
      </c>
    </row>
    <row r="78" spans="1:10" ht="13.5">
      <c r="A78" s="22" t="s">
        <v>24</v>
      </c>
      <c r="B78" s="18" t="s">
        <v>1093</v>
      </c>
      <c r="C78" s="18">
        <v>0.5</v>
      </c>
      <c r="D78" s="18"/>
      <c r="E78" s="18" t="s">
        <v>32</v>
      </c>
      <c r="F78" s="17" t="s">
        <v>48</v>
      </c>
      <c r="G78" s="245">
        <v>5.7</v>
      </c>
      <c r="H78" s="67">
        <f t="shared" si="6"/>
        <v>5.985</v>
      </c>
      <c r="I78" s="67">
        <f t="shared" si="7"/>
        <v>6.88275</v>
      </c>
      <c r="J78" s="374"/>
    </row>
    <row r="79" spans="1:10" ht="13.5">
      <c r="A79" s="22" t="s">
        <v>24</v>
      </c>
      <c r="B79" s="18" t="s">
        <v>1094</v>
      </c>
      <c r="C79" s="18">
        <v>0.5</v>
      </c>
      <c r="D79" s="18"/>
      <c r="E79" s="18" t="s">
        <v>32</v>
      </c>
      <c r="F79" s="17" t="s">
        <v>33</v>
      </c>
      <c r="G79" s="245">
        <v>6.8</v>
      </c>
      <c r="H79" s="67">
        <f t="shared" si="6"/>
        <v>7.14</v>
      </c>
      <c r="I79" s="67">
        <f t="shared" si="7"/>
        <v>8.210999999999999</v>
      </c>
      <c r="J79" s="374"/>
    </row>
    <row r="80" spans="1:10" ht="13.5">
      <c r="A80" s="22" t="s">
        <v>24</v>
      </c>
      <c r="B80" s="18" t="s">
        <v>1095</v>
      </c>
      <c r="C80" s="18">
        <v>0.5</v>
      </c>
      <c r="D80" s="18"/>
      <c r="E80" s="18" t="s">
        <v>32</v>
      </c>
      <c r="F80" s="17" t="s">
        <v>33</v>
      </c>
      <c r="G80" s="245">
        <v>6.8</v>
      </c>
      <c r="H80" s="67">
        <f t="shared" si="6"/>
        <v>7.14</v>
      </c>
      <c r="I80" s="67">
        <f t="shared" si="7"/>
        <v>8.210999999999999</v>
      </c>
      <c r="J80" s="374"/>
    </row>
    <row r="81" spans="1:10" ht="13.5">
      <c r="A81" s="22" t="s">
        <v>24</v>
      </c>
      <c r="B81" s="18" t="s">
        <v>1094</v>
      </c>
      <c r="C81" s="18">
        <v>0.25</v>
      </c>
      <c r="D81" s="18"/>
      <c r="E81" s="18" t="s">
        <v>32</v>
      </c>
      <c r="F81" s="17" t="s">
        <v>33</v>
      </c>
      <c r="G81" s="245">
        <v>6.8</v>
      </c>
      <c r="H81" s="67">
        <f t="shared" si="6"/>
        <v>7.14</v>
      </c>
      <c r="I81" s="67">
        <f t="shared" si="7"/>
        <v>8.210999999999999</v>
      </c>
      <c r="J81" s="374"/>
    </row>
    <row r="82" spans="1:10" ht="13.5">
      <c r="A82" s="22" t="s">
        <v>24</v>
      </c>
      <c r="B82" s="18" t="s">
        <v>1095</v>
      </c>
      <c r="C82" s="18">
        <v>0.25</v>
      </c>
      <c r="D82" s="18"/>
      <c r="E82" s="18" t="s">
        <v>32</v>
      </c>
      <c r="F82" s="17" t="s">
        <v>33</v>
      </c>
      <c r="G82" s="245">
        <v>6.8</v>
      </c>
      <c r="H82" s="67">
        <f t="shared" si="6"/>
        <v>7.14</v>
      </c>
      <c r="I82" s="67">
        <f t="shared" si="7"/>
        <v>8.210999999999999</v>
      </c>
      <c r="J82" s="374"/>
    </row>
    <row r="83" spans="1:10" ht="13.5">
      <c r="A83" s="22" t="s">
        <v>24</v>
      </c>
      <c r="B83" s="18" t="s">
        <v>1094</v>
      </c>
      <c r="C83" s="18">
        <v>0.2</v>
      </c>
      <c r="D83" s="18"/>
      <c r="E83" s="18" t="s">
        <v>32</v>
      </c>
      <c r="F83" s="17" t="s">
        <v>33</v>
      </c>
      <c r="G83" s="245">
        <v>6.8</v>
      </c>
      <c r="H83" s="67">
        <f t="shared" si="6"/>
        <v>7.14</v>
      </c>
      <c r="I83" s="67">
        <f t="shared" si="7"/>
        <v>8.210999999999999</v>
      </c>
      <c r="J83" s="374"/>
    </row>
    <row r="84" spans="1:10" ht="13.5">
      <c r="A84" s="22" t="s">
        <v>24</v>
      </c>
      <c r="B84" s="18" t="s">
        <v>1095</v>
      </c>
      <c r="C84" s="18">
        <v>0.2</v>
      </c>
      <c r="D84" s="18"/>
      <c r="E84" s="18" t="s">
        <v>32</v>
      </c>
      <c r="F84" s="17" t="s">
        <v>33</v>
      </c>
      <c r="G84" s="245">
        <v>6.8</v>
      </c>
      <c r="H84" s="67">
        <f t="shared" si="6"/>
        <v>7.14</v>
      </c>
      <c r="I84" s="67">
        <f t="shared" si="7"/>
        <v>8.210999999999999</v>
      </c>
      <c r="J84" s="375"/>
    </row>
    <row r="85" spans="1:10" ht="15.75" customHeight="1">
      <c r="A85" s="394" t="s">
        <v>34</v>
      </c>
      <c r="B85" s="395"/>
      <c r="C85" s="395"/>
      <c r="D85" s="395"/>
      <c r="E85" s="395"/>
      <c r="F85" s="395"/>
      <c r="G85" s="395"/>
      <c r="H85" s="395"/>
      <c r="I85" s="395"/>
      <c r="J85" s="396"/>
    </row>
    <row r="86" spans="1:10" ht="15" customHeight="1">
      <c r="A86" s="379" t="s">
        <v>549</v>
      </c>
      <c r="B86" s="380"/>
      <c r="C86" s="380"/>
      <c r="D86" s="381"/>
      <c r="E86" s="37" t="s">
        <v>49</v>
      </c>
      <c r="F86" s="37" t="s">
        <v>50</v>
      </c>
      <c r="G86" s="140">
        <v>6.37</v>
      </c>
      <c r="H86" s="140">
        <f>G86*1.05</f>
        <v>6.6885</v>
      </c>
      <c r="I86" s="140">
        <f>H86*1.15</f>
        <v>7.691775</v>
      </c>
      <c r="J86" s="385" t="s">
        <v>14</v>
      </c>
    </row>
    <row r="87" spans="1:10" ht="15" customHeight="1">
      <c r="A87" s="376" t="s">
        <v>549</v>
      </c>
      <c r="B87" s="377"/>
      <c r="C87" s="377"/>
      <c r="D87" s="378"/>
      <c r="E87" s="321" t="s">
        <v>51</v>
      </c>
      <c r="F87" s="323" t="s">
        <v>52</v>
      </c>
      <c r="G87" s="322">
        <v>4.9</v>
      </c>
      <c r="H87" s="322" t="s">
        <v>1116</v>
      </c>
      <c r="I87" s="322" t="s">
        <v>1187</v>
      </c>
      <c r="J87" s="386"/>
    </row>
    <row r="88" spans="1:10" ht="15" customHeight="1">
      <c r="A88" s="379" t="s">
        <v>548</v>
      </c>
      <c r="B88" s="380"/>
      <c r="C88" s="380"/>
      <c r="D88" s="381"/>
      <c r="E88" s="37" t="s">
        <v>51</v>
      </c>
      <c r="F88" s="51" t="s">
        <v>52</v>
      </c>
      <c r="G88" s="140">
        <v>6.37</v>
      </c>
      <c r="H88" s="140">
        <f>G88*1.05</f>
        <v>6.6885</v>
      </c>
      <c r="I88" s="140">
        <f>H88*1.15</f>
        <v>7.691775</v>
      </c>
      <c r="J88" s="386"/>
    </row>
    <row r="89" spans="1:10" ht="15" customHeight="1">
      <c r="A89" s="376" t="s">
        <v>1121</v>
      </c>
      <c r="B89" s="377"/>
      <c r="C89" s="377"/>
      <c r="D89" s="378"/>
      <c r="E89" s="321" t="s">
        <v>51</v>
      </c>
      <c r="F89" s="323" t="s">
        <v>52</v>
      </c>
      <c r="G89" s="322">
        <v>4.9</v>
      </c>
      <c r="H89" s="322" t="s">
        <v>1116</v>
      </c>
      <c r="I89" s="322" t="s">
        <v>1119</v>
      </c>
      <c r="J89" s="386"/>
    </row>
    <row r="90" spans="1:10" ht="15" customHeight="1">
      <c r="A90" s="376" t="s">
        <v>548</v>
      </c>
      <c r="B90" s="377"/>
      <c r="C90" s="377"/>
      <c r="D90" s="378"/>
      <c r="E90" s="321" t="s">
        <v>51</v>
      </c>
      <c r="F90" s="323" t="s">
        <v>52</v>
      </c>
      <c r="G90" s="322">
        <v>4.2</v>
      </c>
      <c r="H90" s="322" t="s">
        <v>1122</v>
      </c>
      <c r="I90" s="322" t="s">
        <v>1209</v>
      </c>
      <c r="J90" s="386"/>
    </row>
    <row r="91" spans="1:10" ht="15" customHeight="1">
      <c r="A91" s="379" t="s">
        <v>550</v>
      </c>
      <c r="B91" s="380"/>
      <c r="C91" s="380"/>
      <c r="D91" s="381"/>
      <c r="E91" s="37" t="s">
        <v>51</v>
      </c>
      <c r="F91" s="38" t="s">
        <v>52</v>
      </c>
      <c r="G91" s="140">
        <v>6.37</v>
      </c>
      <c r="H91" s="140">
        <f>G91*1.05</f>
        <v>6.6885</v>
      </c>
      <c r="I91" s="140">
        <f>H91*1.15</f>
        <v>7.691775</v>
      </c>
      <c r="J91" s="386"/>
    </row>
    <row r="92" spans="1:10" ht="15" customHeight="1">
      <c r="A92" s="376" t="s">
        <v>550</v>
      </c>
      <c r="B92" s="377"/>
      <c r="C92" s="377"/>
      <c r="D92" s="378"/>
      <c r="E92" s="321" t="s">
        <v>51</v>
      </c>
      <c r="F92" s="323" t="s">
        <v>52</v>
      </c>
      <c r="G92" s="322">
        <v>4.9</v>
      </c>
      <c r="H92" s="322" t="s">
        <v>1116</v>
      </c>
      <c r="I92" s="322" t="s">
        <v>1200</v>
      </c>
      <c r="J92" s="386"/>
    </row>
    <row r="93" spans="1:10" ht="15" customHeight="1">
      <c r="A93" s="376" t="s">
        <v>550</v>
      </c>
      <c r="B93" s="377"/>
      <c r="C93" s="377"/>
      <c r="D93" s="378"/>
      <c r="E93" s="321" t="s">
        <v>51</v>
      </c>
      <c r="F93" s="323" t="s">
        <v>52</v>
      </c>
      <c r="G93" s="322">
        <v>4.9</v>
      </c>
      <c r="H93" s="322" t="s">
        <v>1116</v>
      </c>
      <c r="I93" s="322" t="s">
        <v>1201</v>
      </c>
      <c r="J93" s="386"/>
    </row>
    <row r="94" spans="1:10" ht="15" customHeight="1">
      <c r="A94" s="376" t="s">
        <v>550</v>
      </c>
      <c r="B94" s="377"/>
      <c r="C94" s="377"/>
      <c r="D94" s="378"/>
      <c r="E94" s="321" t="s">
        <v>51</v>
      </c>
      <c r="F94" s="323" t="s">
        <v>52</v>
      </c>
      <c r="G94" s="322">
        <v>4.9</v>
      </c>
      <c r="H94" s="322" t="s">
        <v>1116</v>
      </c>
      <c r="I94" s="322" t="s">
        <v>1133</v>
      </c>
      <c r="J94" s="386"/>
    </row>
    <row r="95" spans="1:10" ht="30.75" customHeight="1">
      <c r="A95" s="382" t="s">
        <v>1194</v>
      </c>
      <c r="B95" s="383"/>
      <c r="C95" s="383"/>
      <c r="D95" s="384"/>
      <c r="E95" s="321" t="s">
        <v>97</v>
      </c>
      <c r="F95" s="323" t="s">
        <v>52</v>
      </c>
      <c r="G95" s="322">
        <v>5.2</v>
      </c>
      <c r="H95" s="322" t="s">
        <v>1192</v>
      </c>
      <c r="I95" s="322" t="s">
        <v>1193</v>
      </c>
      <c r="J95" s="386"/>
    </row>
    <row r="96" spans="1:10" ht="15" customHeight="1">
      <c r="A96" s="379" t="s">
        <v>753</v>
      </c>
      <c r="B96" s="380"/>
      <c r="C96" s="380"/>
      <c r="D96" s="381"/>
      <c r="E96" s="37" t="s">
        <v>51</v>
      </c>
      <c r="F96" s="51" t="s">
        <v>52</v>
      </c>
      <c r="G96" s="67">
        <v>5.86</v>
      </c>
      <c r="H96" s="67">
        <f>G96*1.05</f>
        <v>6.1530000000000005</v>
      </c>
      <c r="I96" s="67">
        <f>H96*1.15</f>
        <v>7.07595</v>
      </c>
      <c r="J96" s="386"/>
    </row>
    <row r="97" spans="1:10" ht="15" customHeight="1">
      <c r="A97" s="376" t="s">
        <v>753</v>
      </c>
      <c r="B97" s="377"/>
      <c r="C97" s="377"/>
      <c r="D97" s="378"/>
      <c r="E97" s="321" t="s">
        <v>51</v>
      </c>
      <c r="F97" s="323" t="s">
        <v>52</v>
      </c>
      <c r="G97" s="322">
        <v>4.2</v>
      </c>
      <c r="H97" s="322" t="s">
        <v>1122</v>
      </c>
      <c r="I97" s="322" t="s">
        <v>1184</v>
      </c>
      <c r="J97" s="386"/>
    </row>
    <row r="98" spans="1:10" ht="15" customHeight="1">
      <c r="A98" s="376" t="s">
        <v>753</v>
      </c>
      <c r="B98" s="377"/>
      <c r="C98" s="377"/>
      <c r="D98" s="378"/>
      <c r="E98" s="321" t="s">
        <v>51</v>
      </c>
      <c r="F98" s="323" t="s">
        <v>52</v>
      </c>
      <c r="G98" s="322">
        <v>4.2</v>
      </c>
      <c r="H98" s="322" t="s">
        <v>1122</v>
      </c>
      <c r="I98" s="322" t="s">
        <v>1124</v>
      </c>
      <c r="J98" s="386"/>
    </row>
    <row r="99" spans="1:10" ht="15" customHeight="1">
      <c r="A99" s="376" t="s">
        <v>753</v>
      </c>
      <c r="B99" s="377"/>
      <c r="C99" s="377"/>
      <c r="D99" s="378"/>
      <c r="E99" s="321" t="s">
        <v>51</v>
      </c>
      <c r="F99" s="323" t="s">
        <v>52</v>
      </c>
      <c r="G99" s="322">
        <v>4.2</v>
      </c>
      <c r="H99" s="322" t="s">
        <v>1122</v>
      </c>
      <c r="I99" s="322" t="s">
        <v>1132</v>
      </c>
      <c r="J99" s="386"/>
    </row>
    <row r="100" spans="1:10" ht="15" customHeight="1">
      <c r="A100" s="376" t="s">
        <v>753</v>
      </c>
      <c r="B100" s="377"/>
      <c r="C100" s="377"/>
      <c r="D100" s="378"/>
      <c r="E100" s="321" t="s">
        <v>51</v>
      </c>
      <c r="F100" s="323" t="s">
        <v>52</v>
      </c>
      <c r="G100" s="322">
        <v>4.9</v>
      </c>
      <c r="H100" s="322" t="s">
        <v>1116</v>
      </c>
      <c r="I100" s="322" t="s">
        <v>1211</v>
      </c>
      <c r="J100" s="386"/>
    </row>
    <row r="101" spans="1:10" ht="15" customHeight="1">
      <c r="A101" s="376" t="s">
        <v>753</v>
      </c>
      <c r="B101" s="377"/>
      <c r="C101" s="377"/>
      <c r="D101" s="378"/>
      <c r="E101" s="321" t="s">
        <v>51</v>
      </c>
      <c r="F101" s="323" t="s">
        <v>52</v>
      </c>
      <c r="G101" s="322">
        <v>5.3</v>
      </c>
      <c r="H101" s="322" t="s">
        <v>1186</v>
      </c>
      <c r="I101" s="322" t="s">
        <v>1199</v>
      </c>
      <c r="J101" s="386"/>
    </row>
    <row r="102" spans="1:10" ht="15" customHeight="1">
      <c r="A102" s="379" t="s">
        <v>754</v>
      </c>
      <c r="B102" s="380"/>
      <c r="C102" s="380"/>
      <c r="D102" s="381"/>
      <c r="E102" s="37" t="s">
        <v>51</v>
      </c>
      <c r="F102" s="38" t="s">
        <v>55</v>
      </c>
      <c r="G102" s="140">
        <v>3.33</v>
      </c>
      <c r="H102" s="140">
        <f>G102*1.05</f>
        <v>3.4965</v>
      </c>
      <c r="I102" s="140">
        <f>H102*1.15</f>
        <v>4.020975</v>
      </c>
      <c r="J102" s="386"/>
    </row>
    <row r="103" spans="1:10" s="320" customFormat="1" ht="15" customHeight="1">
      <c r="A103" s="376" t="s">
        <v>754</v>
      </c>
      <c r="B103" s="377"/>
      <c r="C103" s="377"/>
      <c r="D103" s="378"/>
      <c r="E103" s="321" t="s">
        <v>51</v>
      </c>
      <c r="F103" s="323" t="s">
        <v>55</v>
      </c>
      <c r="G103" s="322">
        <v>2.6</v>
      </c>
      <c r="H103" s="322" t="s">
        <v>1116</v>
      </c>
      <c r="I103" s="322" t="s">
        <v>1117</v>
      </c>
      <c r="J103" s="386"/>
    </row>
    <row r="104" spans="1:10" s="320" customFormat="1" ht="15" customHeight="1">
      <c r="A104" s="376" t="s">
        <v>754</v>
      </c>
      <c r="B104" s="377"/>
      <c r="C104" s="377"/>
      <c r="D104" s="378"/>
      <c r="E104" s="321" t="s">
        <v>51</v>
      </c>
      <c r="F104" s="323" t="s">
        <v>55</v>
      </c>
      <c r="G104" s="322">
        <v>2.3</v>
      </c>
      <c r="H104" s="322" t="s">
        <v>1118</v>
      </c>
      <c r="I104" s="322" t="s">
        <v>1166</v>
      </c>
      <c r="J104" s="386"/>
    </row>
    <row r="105" spans="1:10" s="320" customFormat="1" ht="15" customHeight="1">
      <c r="A105" s="376" t="s">
        <v>754</v>
      </c>
      <c r="B105" s="377"/>
      <c r="C105" s="377"/>
      <c r="D105" s="378"/>
      <c r="E105" s="321" t="s">
        <v>51</v>
      </c>
      <c r="F105" s="323" t="s">
        <v>55</v>
      </c>
      <c r="G105" s="322">
        <v>2.3</v>
      </c>
      <c r="H105" s="322" t="s">
        <v>1118</v>
      </c>
      <c r="I105" s="322" t="s">
        <v>1208</v>
      </c>
      <c r="J105" s="386"/>
    </row>
    <row r="106" spans="1:10" ht="15" customHeight="1">
      <c r="A106" s="379" t="s">
        <v>551</v>
      </c>
      <c r="B106" s="380"/>
      <c r="C106" s="380"/>
      <c r="D106" s="381"/>
      <c r="E106" s="37" t="s">
        <v>51</v>
      </c>
      <c r="F106" s="38" t="s">
        <v>55</v>
      </c>
      <c r="G106" s="140">
        <v>3.37</v>
      </c>
      <c r="H106" s="140">
        <f aca="true" t="shared" si="8" ref="H106:H120">G106*1.05</f>
        <v>3.5385000000000004</v>
      </c>
      <c r="I106" s="140">
        <f aca="true" t="shared" si="9" ref="I106:I120">H106*1.15</f>
        <v>4.069275</v>
      </c>
      <c r="J106" s="386"/>
    </row>
    <row r="107" spans="1:10" ht="15" customHeight="1">
      <c r="A107" s="379" t="s">
        <v>552</v>
      </c>
      <c r="B107" s="380"/>
      <c r="C107" s="380"/>
      <c r="D107" s="381"/>
      <c r="E107" s="37" t="s">
        <v>51</v>
      </c>
      <c r="F107" s="38" t="s">
        <v>52</v>
      </c>
      <c r="G107" s="140">
        <v>2.83</v>
      </c>
      <c r="H107" s="140">
        <f t="shared" si="8"/>
        <v>2.9715000000000003</v>
      </c>
      <c r="I107" s="140">
        <f t="shared" si="9"/>
        <v>3.417225</v>
      </c>
      <c r="J107" s="386"/>
    </row>
    <row r="108" spans="1:10" ht="15" customHeight="1">
      <c r="A108" s="379" t="s">
        <v>554</v>
      </c>
      <c r="B108" s="380"/>
      <c r="C108" s="380"/>
      <c r="D108" s="381"/>
      <c r="E108" s="37" t="s">
        <v>51</v>
      </c>
      <c r="F108" s="38" t="s">
        <v>52</v>
      </c>
      <c r="G108" s="140">
        <v>2.27</v>
      </c>
      <c r="H108" s="140">
        <f t="shared" si="8"/>
        <v>2.3835</v>
      </c>
      <c r="I108" s="140">
        <f t="shared" si="9"/>
        <v>2.741025</v>
      </c>
      <c r="J108" s="386"/>
    </row>
    <row r="109" spans="1:10" ht="15" customHeight="1">
      <c r="A109" s="379" t="s">
        <v>553</v>
      </c>
      <c r="B109" s="380"/>
      <c r="C109" s="380"/>
      <c r="D109" s="381"/>
      <c r="E109" s="37" t="s">
        <v>51</v>
      </c>
      <c r="F109" s="37" t="s">
        <v>54</v>
      </c>
      <c r="G109" s="140">
        <v>2.83</v>
      </c>
      <c r="H109" s="140">
        <f t="shared" si="8"/>
        <v>2.9715000000000003</v>
      </c>
      <c r="I109" s="140">
        <f t="shared" si="9"/>
        <v>3.417225</v>
      </c>
      <c r="J109" s="386"/>
    </row>
    <row r="110" spans="1:10" ht="15" customHeight="1">
      <c r="A110" s="379" t="s">
        <v>557</v>
      </c>
      <c r="B110" s="380"/>
      <c r="C110" s="380"/>
      <c r="D110" s="381"/>
      <c r="E110" s="37" t="s">
        <v>51</v>
      </c>
      <c r="F110" s="38" t="s">
        <v>52</v>
      </c>
      <c r="G110" s="140">
        <v>2.83</v>
      </c>
      <c r="H110" s="140">
        <f t="shared" si="8"/>
        <v>2.9715000000000003</v>
      </c>
      <c r="I110" s="140">
        <f t="shared" si="9"/>
        <v>3.417225</v>
      </c>
      <c r="J110" s="386"/>
    </row>
    <row r="111" spans="1:10" ht="15" customHeight="1">
      <c r="A111" s="379" t="s">
        <v>555</v>
      </c>
      <c r="B111" s="380"/>
      <c r="C111" s="380"/>
      <c r="D111" s="381"/>
      <c r="E111" s="37" t="s">
        <v>51</v>
      </c>
      <c r="F111" s="37" t="s">
        <v>54</v>
      </c>
      <c r="G111" s="140">
        <v>2.83</v>
      </c>
      <c r="H111" s="140">
        <f t="shared" si="8"/>
        <v>2.9715000000000003</v>
      </c>
      <c r="I111" s="140">
        <f t="shared" si="9"/>
        <v>3.417225</v>
      </c>
      <c r="J111" s="386"/>
    </row>
    <row r="112" spans="1:10" ht="15" customHeight="1">
      <c r="A112" s="379" t="s">
        <v>556</v>
      </c>
      <c r="B112" s="380"/>
      <c r="C112" s="380"/>
      <c r="D112" s="381"/>
      <c r="E112" s="37" t="s">
        <v>51</v>
      </c>
      <c r="F112" s="38" t="s">
        <v>52</v>
      </c>
      <c r="G112" s="140">
        <v>2.83</v>
      </c>
      <c r="H112" s="140">
        <f t="shared" si="8"/>
        <v>2.9715000000000003</v>
      </c>
      <c r="I112" s="140">
        <f t="shared" si="9"/>
        <v>3.417225</v>
      </c>
      <c r="J112" s="386"/>
    </row>
    <row r="113" spans="1:10" ht="15" customHeight="1">
      <c r="A113" s="379" t="s">
        <v>751</v>
      </c>
      <c r="B113" s="380"/>
      <c r="C113" s="380"/>
      <c r="D113" s="381"/>
      <c r="E113" s="37" t="s">
        <v>51</v>
      </c>
      <c r="F113" s="38" t="s">
        <v>52</v>
      </c>
      <c r="G113" s="140">
        <v>2.63</v>
      </c>
      <c r="H113" s="140">
        <f t="shared" si="8"/>
        <v>2.7615</v>
      </c>
      <c r="I113" s="140">
        <f t="shared" si="9"/>
        <v>3.1757249999999995</v>
      </c>
      <c r="J113" s="386"/>
    </row>
    <row r="114" spans="1:10" ht="15" customHeight="1">
      <c r="A114" s="379" t="s">
        <v>752</v>
      </c>
      <c r="B114" s="380"/>
      <c r="C114" s="380"/>
      <c r="D114" s="381"/>
      <c r="E114" s="37" t="s">
        <v>51</v>
      </c>
      <c r="F114" s="38" t="s">
        <v>52</v>
      </c>
      <c r="G114" s="140">
        <v>2.63</v>
      </c>
      <c r="H114" s="140">
        <f t="shared" si="8"/>
        <v>2.7615</v>
      </c>
      <c r="I114" s="140">
        <f t="shared" si="9"/>
        <v>3.1757249999999995</v>
      </c>
      <c r="J114" s="386"/>
    </row>
    <row r="115" spans="1:10" ht="15" customHeight="1">
      <c r="A115" s="379" t="s">
        <v>828</v>
      </c>
      <c r="B115" s="380"/>
      <c r="C115" s="380"/>
      <c r="D115" s="381"/>
      <c r="E115" s="37" t="s">
        <v>35</v>
      </c>
      <c r="F115" s="38" t="s">
        <v>52</v>
      </c>
      <c r="G115" s="140">
        <v>5.54</v>
      </c>
      <c r="H115" s="140">
        <f t="shared" si="8"/>
        <v>5.817</v>
      </c>
      <c r="I115" s="140">
        <f t="shared" si="9"/>
        <v>6.68955</v>
      </c>
      <c r="J115" s="386"/>
    </row>
    <row r="116" spans="1:10" ht="15" customHeight="1">
      <c r="A116" s="379" t="s">
        <v>902</v>
      </c>
      <c r="B116" s="380"/>
      <c r="C116" s="380"/>
      <c r="D116" s="381"/>
      <c r="E116" s="37" t="s">
        <v>35</v>
      </c>
      <c r="F116" s="38" t="s">
        <v>52</v>
      </c>
      <c r="G116" s="140">
        <v>5.54</v>
      </c>
      <c r="H116" s="140">
        <f t="shared" si="8"/>
        <v>5.817</v>
      </c>
      <c r="I116" s="140">
        <f t="shared" si="9"/>
        <v>6.68955</v>
      </c>
      <c r="J116" s="386"/>
    </row>
    <row r="117" spans="1:10" ht="15" customHeight="1">
      <c r="A117" s="379" t="s">
        <v>829</v>
      </c>
      <c r="B117" s="380"/>
      <c r="C117" s="380"/>
      <c r="D117" s="381"/>
      <c r="E117" s="37" t="s">
        <v>35</v>
      </c>
      <c r="F117" s="38" t="s">
        <v>52</v>
      </c>
      <c r="G117" s="140">
        <v>5.54</v>
      </c>
      <c r="H117" s="140">
        <f t="shared" si="8"/>
        <v>5.817</v>
      </c>
      <c r="I117" s="140">
        <f t="shared" si="9"/>
        <v>6.68955</v>
      </c>
      <c r="J117" s="386"/>
    </row>
    <row r="118" spans="1:10" ht="15" customHeight="1">
      <c r="A118" s="379" t="s">
        <v>903</v>
      </c>
      <c r="B118" s="380"/>
      <c r="C118" s="380"/>
      <c r="D118" s="381"/>
      <c r="E118" s="37" t="s">
        <v>35</v>
      </c>
      <c r="F118" s="38" t="s">
        <v>52</v>
      </c>
      <c r="G118" s="140">
        <v>5.54</v>
      </c>
      <c r="H118" s="140">
        <f t="shared" si="8"/>
        <v>5.817</v>
      </c>
      <c r="I118" s="140">
        <f t="shared" si="9"/>
        <v>6.68955</v>
      </c>
      <c r="J118" s="386"/>
    </row>
    <row r="119" spans="1:10" ht="15" customHeight="1">
      <c r="A119" s="379" t="s">
        <v>830</v>
      </c>
      <c r="B119" s="380"/>
      <c r="C119" s="380"/>
      <c r="D119" s="381"/>
      <c r="E119" s="37" t="s">
        <v>35</v>
      </c>
      <c r="F119" s="51" t="s">
        <v>52</v>
      </c>
      <c r="G119" s="67">
        <v>3.84</v>
      </c>
      <c r="H119" s="67">
        <f t="shared" si="8"/>
        <v>4.032</v>
      </c>
      <c r="I119" s="67">
        <f t="shared" si="9"/>
        <v>4.6368</v>
      </c>
      <c r="J119" s="386"/>
    </row>
    <row r="120" spans="1:10" ht="15" customHeight="1">
      <c r="A120" s="379" t="s">
        <v>831</v>
      </c>
      <c r="B120" s="380"/>
      <c r="C120" s="380"/>
      <c r="D120" s="381"/>
      <c r="E120" s="37" t="s">
        <v>35</v>
      </c>
      <c r="F120" s="38" t="s">
        <v>52</v>
      </c>
      <c r="G120" s="140">
        <v>5.54</v>
      </c>
      <c r="H120" s="140">
        <f t="shared" si="8"/>
        <v>5.817</v>
      </c>
      <c r="I120" s="140">
        <f t="shared" si="9"/>
        <v>6.68955</v>
      </c>
      <c r="J120" s="386"/>
    </row>
    <row r="121" spans="1:10" ht="15" customHeight="1">
      <c r="A121" s="376" t="s">
        <v>831</v>
      </c>
      <c r="B121" s="377"/>
      <c r="C121" s="377"/>
      <c r="D121" s="378"/>
      <c r="E121" s="321" t="s">
        <v>35</v>
      </c>
      <c r="F121" s="323" t="s">
        <v>52</v>
      </c>
      <c r="G121" s="322">
        <v>3</v>
      </c>
      <c r="H121" s="322" t="s">
        <v>1116</v>
      </c>
      <c r="I121" s="322" t="s">
        <v>1120</v>
      </c>
      <c r="J121" s="386"/>
    </row>
    <row r="122" spans="1:10" ht="15" customHeight="1">
      <c r="A122" s="379" t="s">
        <v>832</v>
      </c>
      <c r="B122" s="380"/>
      <c r="C122" s="380"/>
      <c r="D122" s="381"/>
      <c r="E122" s="37" t="s">
        <v>35</v>
      </c>
      <c r="F122" s="38" t="s">
        <v>52</v>
      </c>
      <c r="G122" s="140">
        <v>5.96</v>
      </c>
      <c r="H122" s="140">
        <f aca="true" t="shared" si="10" ref="H122:H142">G122*1.05</f>
        <v>6.258</v>
      </c>
      <c r="I122" s="140">
        <f aca="true" t="shared" si="11" ref="I122:I142">H122*1.15</f>
        <v>7.1967</v>
      </c>
      <c r="J122" s="386"/>
    </row>
    <row r="123" spans="1:10" ht="15" customHeight="1">
      <c r="A123" s="376" t="s">
        <v>832</v>
      </c>
      <c r="B123" s="377"/>
      <c r="C123" s="377"/>
      <c r="D123" s="378"/>
      <c r="E123" s="321" t="s">
        <v>35</v>
      </c>
      <c r="F123" s="323" t="s">
        <v>52</v>
      </c>
      <c r="G123" s="322">
        <v>4.3</v>
      </c>
      <c r="H123" s="322" t="s">
        <v>1122</v>
      </c>
      <c r="I123" s="322" t="s">
        <v>1185</v>
      </c>
      <c r="J123" s="386"/>
    </row>
    <row r="124" spans="1:10" ht="15" customHeight="1">
      <c r="A124" s="376" t="s">
        <v>832</v>
      </c>
      <c r="B124" s="377"/>
      <c r="C124" s="377"/>
      <c r="D124" s="378"/>
      <c r="E124" s="321" t="s">
        <v>35</v>
      </c>
      <c r="F124" s="323" t="s">
        <v>52</v>
      </c>
      <c r="G124" s="322">
        <v>4.3</v>
      </c>
      <c r="H124" s="322" t="s">
        <v>1122</v>
      </c>
      <c r="I124" s="322" t="s">
        <v>1134</v>
      </c>
      <c r="J124" s="386"/>
    </row>
    <row r="125" spans="1:10" ht="15" customHeight="1">
      <c r="A125" s="376" t="s">
        <v>832</v>
      </c>
      <c r="B125" s="377"/>
      <c r="C125" s="377"/>
      <c r="D125" s="378"/>
      <c r="E125" s="321" t="s">
        <v>35</v>
      </c>
      <c r="F125" s="323" t="s">
        <v>52</v>
      </c>
      <c r="G125" s="322">
        <v>5</v>
      </c>
      <c r="H125" s="322" t="s">
        <v>1116</v>
      </c>
      <c r="I125" s="322" t="s">
        <v>1123</v>
      </c>
      <c r="J125" s="387"/>
    </row>
    <row r="126" spans="1:10" ht="13.5">
      <c r="A126" s="389" t="s">
        <v>56</v>
      </c>
      <c r="B126" s="389"/>
      <c r="C126" s="389"/>
      <c r="D126" s="389"/>
      <c r="E126" s="37" t="s">
        <v>57</v>
      </c>
      <c r="F126" s="37" t="s">
        <v>58</v>
      </c>
      <c r="G126" s="67">
        <v>1.92</v>
      </c>
      <c r="H126" s="67">
        <f t="shared" si="10"/>
        <v>2.016</v>
      </c>
      <c r="I126" s="67">
        <f t="shared" si="11"/>
        <v>2.3184</v>
      </c>
      <c r="J126" s="37" t="s">
        <v>61</v>
      </c>
    </row>
    <row r="127" spans="1:10" ht="13.5">
      <c r="A127" s="379" t="s">
        <v>874</v>
      </c>
      <c r="B127" s="380"/>
      <c r="C127" s="380"/>
      <c r="D127" s="381"/>
      <c r="E127" s="37"/>
      <c r="F127" s="37"/>
      <c r="G127" s="67">
        <v>129.61</v>
      </c>
      <c r="H127" s="67">
        <f t="shared" si="10"/>
        <v>136.09050000000002</v>
      </c>
      <c r="I127" s="67">
        <f t="shared" si="11"/>
        <v>156.504075</v>
      </c>
      <c r="J127" s="37" t="s">
        <v>61</v>
      </c>
    </row>
    <row r="128" spans="1:10" ht="13.5">
      <c r="A128" s="389" t="s">
        <v>763</v>
      </c>
      <c r="B128" s="389"/>
      <c r="C128" s="389"/>
      <c r="D128" s="389"/>
      <c r="E128" s="37" t="s">
        <v>59</v>
      </c>
      <c r="F128" s="38" t="s">
        <v>52</v>
      </c>
      <c r="G128" s="67">
        <v>120</v>
      </c>
      <c r="H128" s="67">
        <f t="shared" si="10"/>
        <v>126</v>
      </c>
      <c r="I128" s="67">
        <f t="shared" si="11"/>
        <v>144.89999999999998</v>
      </c>
      <c r="J128" s="37" t="s">
        <v>53</v>
      </c>
    </row>
    <row r="129" spans="1:10" ht="13.5">
      <c r="A129" s="389" t="s">
        <v>764</v>
      </c>
      <c r="B129" s="389"/>
      <c r="C129" s="389"/>
      <c r="D129" s="389"/>
      <c r="E129" s="37" t="s">
        <v>59</v>
      </c>
      <c r="F129" s="38" t="s">
        <v>52</v>
      </c>
      <c r="G129" s="67">
        <v>120</v>
      </c>
      <c r="H129" s="67">
        <f t="shared" si="10"/>
        <v>126</v>
      </c>
      <c r="I129" s="67">
        <f t="shared" si="11"/>
        <v>144.89999999999998</v>
      </c>
      <c r="J129" s="37" t="s">
        <v>53</v>
      </c>
    </row>
    <row r="130" spans="1:10" ht="13.5">
      <c r="A130" s="389" t="s">
        <v>547</v>
      </c>
      <c r="B130" s="389"/>
      <c r="C130" s="389"/>
      <c r="D130" s="389"/>
      <c r="E130" s="37" t="s">
        <v>60</v>
      </c>
      <c r="F130" s="38" t="s">
        <v>52</v>
      </c>
      <c r="G130" s="67">
        <v>0</v>
      </c>
      <c r="H130" s="67">
        <f t="shared" si="10"/>
        <v>0</v>
      </c>
      <c r="I130" s="67">
        <f t="shared" si="11"/>
        <v>0</v>
      </c>
      <c r="J130" s="37" t="s">
        <v>61</v>
      </c>
    </row>
    <row r="131" spans="1:10" ht="13.5">
      <c r="A131" s="388" t="s">
        <v>62</v>
      </c>
      <c r="B131" s="388"/>
      <c r="C131" s="388"/>
      <c r="D131" s="388"/>
      <c r="E131" s="37">
        <v>1</v>
      </c>
      <c r="F131" s="38" t="s">
        <v>52</v>
      </c>
      <c r="G131" s="67">
        <v>302.24</v>
      </c>
      <c r="H131" s="67">
        <f t="shared" si="10"/>
        <v>317.35200000000003</v>
      </c>
      <c r="I131" s="67">
        <f t="shared" si="11"/>
        <v>364.95480000000003</v>
      </c>
      <c r="J131" s="37" t="s">
        <v>61</v>
      </c>
    </row>
    <row r="132" spans="1:10" ht="13.5">
      <c r="A132" s="379" t="s">
        <v>490</v>
      </c>
      <c r="B132" s="380"/>
      <c r="C132" s="380"/>
      <c r="D132" s="381"/>
      <c r="E132" s="37">
        <v>1000</v>
      </c>
      <c r="F132" s="38" t="s">
        <v>52</v>
      </c>
      <c r="G132" s="67">
        <v>0.97</v>
      </c>
      <c r="H132" s="67">
        <f t="shared" si="10"/>
        <v>1.0185</v>
      </c>
      <c r="I132" s="67">
        <f t="shared" si="11"/>
        <v>1.1712749999999998</v>
      </c>
      <c r="J132" s="37" t="s">
        <v>66</v>
      </c>
    </row>
    <row r="133" spans="1:10" ht="13.5">
      <c r="A133" s="379" t="s">
        <v>978</v>
      </c>
      <c r="B133" s="380"/>
      <c r="C133" s="380"/>
      <c r="D133" s="381"/>
      <c r="E133" s="37">
        <v>1000</v>
      </c>
      <c r="F133" s="38" t="s">
        <v>52</v>
      </c>
      <c r="G133" s="67">
        <v>0.64</v>
      </c>
      <c r="H133" s="67">
        <f>G133*1.05</f>
        <v>0.672</v>
      </c>
      <c r="I133" s="67">
        <f>H133*1.15</f>
        <v>0.7728</v>
      </c>
      <c r="J133" s="37" t="s">
        <v>66</v>
      </c>
    </row>
    <row r="134" spans="1:10" ht="27" customHeight="1">
      <c r="A134" s="388" t="s">
        <v>63</v>
      </c>
      <c r="B134" s="388"/>
      <c r="C134" s="388"/>
      <c r="D134" s="388"/>
      <c r="E134" s="37">
        <v>1</v>
      </c>
      <c r="F134" s="38" t="s">
        <v>52</v>
      </c>
      <c r="G134" s="67">
        <v>2.92</v>
      </c>
      <c r="H134" s="67">
        <f t="shared" si="10"/>
        <v>3.066</v>
      </c>
      <c r="I134" s="67">
        <f t="shared" si="11"/>
        <v>3.5258999999999996</v>
      </c>
      <c r="J134" s="37" t="s">
        <v>53</v>
      </c>
    </row>
    <row r="135" spans="1:10" ht="26.25" customHeight="1">
      <c r="A135" s="400" t="s">
        <v>64</v>
      </c>
      <c r="B135" s="400"/>
      <c r="C135" s="400"/>
      <c r="D135" s="400"/>
      <c r="E135" s="17" t="s">
        <v>65</v>
      </c>
      <c r="F135" s="17" t="s">
        <v>52</v>
      </c>
      <c r="G135" s="101">
        <v>469.65</v>
      </c>
      <c r="H135" s="153">
        <f t="shared" si="10"/>
        <v>493.1325</v>
      </c>
      <c r="I135" s="67">
        <f t="shared" si="11"/>
        <v>567.1023749999999</v>
      </c>
      <c r="J135" s="18" t="s">
        <v>66</v>
      </c>
    </row>
    <row r="136" spans="1:10" ht="13.5">
      <c r="A136" s="401" t="s">
        <v>419</v>
      </c>
      <c r="B136" s="401"/>
      <c r="C136" s="401"/>
      <c r="D136" s="401"/>
      <c r="E136" s="115" t="s">
        <v>420</v>
      </c>
      <c r="F136" s="115" t="s">
        <v>52</v>
      </c>
      <c r="G136" s="137">
        <v>510</v>
      </c>
      <c r="H136" s="137">
        <f t="shared" si="10"/>
        <v>535.5</v>
      </c>
      <c r="I136" s="68">
        <f t="shared" si="11"/>
        <v>615.8249999999999</v>
      </c>
      <c r="J136" s="115"/>
    </row>
    <row r="137" spans="1:10" ht="13.5">
      <c r="A137" s="400" t="s">
        <v>546</v>
      </c>
      <c r="B137" s="400"/>
      <c r="C137" s="400"/>
      <c r="D137" s="400"/>
      <c r="E137" s="18" t="s">
        <v>65</v>
      </c>
      <c r="F137" s="17" t="s">
        <v>52</v>
      </c>
      <c r="G137" s="156">
        <v>0.56</v>
      </c>
      <c r="H137" s="156">
        <f t="shared" si="10"/>
        <v>0.5880000000000001</v>
      </c>
      <c r="I137" s="156">
        <f t="shared" si="11"/>
        <v>0.6762</v>
      </c>
      <c r="J137" s="399" t="s">
        <v>14</v>
      </c>
    </row>
    <row r="138" spans="1:10" ht="13.5">
      <c r="A138" s="400" t="s">
        <v>545</v>
      </c>
      <c r="B138" s="400"/>
      <c r="C138" s="400"/>
      <c r="D138" s="400"/>
      <c r="E138" s="18" t="s">
        <v>65</v>
      </c>
      <c r="F138" s="17" t="s">
        <v>52</v>
      </c>
      <c r="G138" s="156">
        <v>0.56</v>
      </c>
      <c r="H138" s="156">
        <f t="shared" si="10"/>
        <v>0.5880000000000001</v>
      </c>
      <c r="I138" s="156">
        <f t="shared" si="11"/>
        <v>0.6762</v>
      </c>
      <c r="J138" s="399"/>
    </row>
    <row r="139" spans="1:10" ht="13.5">
      <c r="A139" s="400" t="s">
        <v>410</v>
      </c>
      <c r="B139" s="400"/>
      <c r="C139" s="400"/>
      <c r="D139" s="400"/>
      <c r="E139" s="18" t="s">
        <v>406</v>
      </c>
      <c r="F139" s="17" t="s">
        <v>52</v>
      </c>
      <c r="G139" s="156">
        <v>0.66</v>
      </c>
      <c r="H139" s="156">
        <f t="shared" si="10"/>
        <v>0.6930000000000001</v>
      </c>
      <c r="I139" s="156">
        <f t="shared" si="11"/>
        <v>0.79695</v>
      </c>
      <c r="J139" s="399"/>
    </row>
    <row r="140" spans="1:10" ht="13.5">
      <c r="A140" s="400" t="s">
        <v>411</v>
      </c>
      <c r="B140" s="400"/>
      <c r="C140" s="400"/>
      <c r="D140" s="400"/>
      <c r="E140" s="18" t="s">
        <v>407</v>
      </c>
      <c r="F140" s="17" t="s">
        <v>52</v>
      </c>
      <c r="G140" s="156">
        <v>0.43</v>
      </c>
      <c r="H140" s="156">
        <f t="shared" si="10"/>
        <v>0.4515</v>
      </c>
      <c r="I140" s="156">
        <f t="shared" si="11"/>
        <v>0.5192249999999999</v>
      </c>
      <c r="J140" s="399"/>
    </row>
    <row r="141" spans="1:10" ht="13.5">
      <c r="A141" s="400" t="s">
        <v>412</v>
      </c>
      <c r="B141" s="400"/>
      <c r="C141" s="400"/>
      <c r="D141" s="400"/>
      <c r="E141" s="18" t="s">
        <v>408</v>
      </c>
      <c r="F141" s="17" t="s">
        <v>52</v>
      </c>
      <c r="G141" s="156">
        <v>0.87</v>
      </c>
      <c r="H141" s="156">
        <f t="shared" si="10"/>
        <v>0.9135</v>
      </c>
      <c r="I141" s="156">
        <f t="shared" si="11"/>
        <v>1.050525</v>
      </c>
      <c r="J141" s="399"/>
    </row>
    <row r="142" spans="1:10" ht="13.5">
      <c r="A142" s="400" t="s">
        <v>544</v>
      </c>
      <c r="B142" s="400"/>
      <c r="C142" s="400"/>
      <c r="D142" s="400"/>
      <c r="E142" s="18" t="s">
        <v>409</v>
      </c>
      <c r="F142" s="17" t="s">
        <v>52</v>
      </c>
      <c r="G142" s="156">
        <v>1.09</v>
      </c>
      <c r="H142" s="156">
        <f t="shared" si="10"/>
        <v>1.1445</v>
      </c>
      <c r="I142" s="156">
        <f t="shared" si="11"/>
        <v>1.3161749999999999</v>
      </c>
      <c r="J142" s="399"/>
    </row>
  </sheetData>
  <sheetProtection/>
  <mergeCells count="81">
    <mergeCell ref="A68:J68"/>
    <mergeCell ref="A113:D113"/>
    <mergeCell ref="A108:D108"/>
    <mergeCell ref="A124:D124"/>
    <mergeCell ref="A130:D130"/>
    <mergeCell ref="A128:D128"/>
    <mergeCell ref="A120:D120"/>
    <mergeCell ref="A105:D105"/>
    <mergeCell ref="A101:D101"/>
    <mergeCell ref="A104:D104"/>
    <mergeCell ref="J50:J56"/>
    <mergeCell ref="A118:D118"/>
    <mergeCell ref="A102:D102"/>
    <mergeCell ref="A115:D115"/>
    <mergeCell ref="A57:J57"/>
    <mergeCell ref="A90:D90"/>
    <mergeCell ref="A110:D110"/>
    <mergeCell ref="A91:D91"/>
    <mergeCell ref="J77:J84"/>
    <mergeCell ref="A96:D96"/>
    <mergeCell ref="A136:D136"/>
    <mergeCell ref="A132:D132"/>
    <mergeCell ref="A122:D122"/>
    <mergeCell ref="A129:D129"/>
    <mergeCell ref="A109:D109"/>
    <mergeCell ref="A114:D114"/>
    <mergeCell ref="A135:D135"/>
    <mergeCell ref="A127:D127"/>
    <mergeCell ref="A133:D133"/>
    <mergeCell ref="J137:J142"/>
    <mergeCell ref="A137:D137"/>
    <mergeCell ref="A138:D138"/>
    <mergeCell ref="A139:D139"/>
    <mergeCell ref="A140:D140"/>
    <mergeCell ref="A142:D142"/>
    <mergeCell ref="A141:D141"/>
    <mergeCell ref="A1:J2"/>
    <mergeCell ref="A4:J4"/>
    <mergeCell ref="A35:J35"/>
    <mergeCell ref="A49:J49"/>
    <mergeCell ref="A10:J10"/>
    <mergeCell ref="J66:J67"/>
    <mergeCell ref="J58:J64"/>
    <mergeCell ref="A21:J21"/>
    <mergeCell ref="J5:J9"/>
    <mergeCell ref="J22:J25"/>
    <mergeCell ref="J36:J48"/>
    <mergeCell ref="J11:J20"/>
    <mergeCell ref="A65:J65"/>
    <mergeCell ref="A76:J76"/>
    <mergeCell ref="A116:D116"/>
    <mergeCell ref="A85:J85"/>
    <mergeCell ref="A26:J26"/>
    <mergeCell ref="J27:J34"/>
    <mergeCell ref="A103:D103"/>
    <mergeCell ref="A100:D100"/>
    <mergeCell ref="A117:D117"/>
    <mergeCell ref="A134:D134"/>
    <mergeCell ref="A131:D131"/>
    <mergeCell ref="A119:D119"/>
    <mergeCell ref="A112:D112"/>
    <mergeCell ref="A126:D126"/>
    <mergeCell ref="A121:D121"/>
    <mergeCell ref="A123:D123"/>
    <mergeCell ref="A125:D125"/>
    <mergeCell ref="A87:D87"/>
    <mergeCell ref="A95:D95"/>
    <mergeCell ref="J69:J75"/>
    <mergeCell ref="A99:D99"/>
    <mergeCell ref="A92:D92"/>
    <mergeCell ref="A94:D94"/>
    <mergeCell ref="A97:D97"/>
    <mergeCell ref="J86:J125"/>
    <mergeCell ref="A86:D86"/>
    <mergeCell ref="A88:D88"/>
    <mergeCell ref="A98:D98"/>
    <mergeCell ref="A93:D93"/>
    <mergeCell ref="A89:D89"/>
    <mergeCell ref="A111:D111"/>
    <mergeCell ref="A107:D107"/>
    <mergeCell ref="A106:D106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W103"/>
  <sheetViews>
    <sheetView zoomScalePageLayoutView="0" workbookViewId="0" topLeftCell="A37">
      <selection activeCell="A1" sqref="A1:A4"/>
    </sheetView>
  </sheetViews>
  <sheetFormatPr defaultColWidth="9.140625" defaultRowHeight="15"/>
  <cols>
    <col min="1" max="1" width="76.8515625" style="296" customWidth="1"/>
    <col min="2" max="2" width="23.00390625" style="3" customWidth="1"/>
    <col min="3" max="3" width="11.7109375" style="3" customWidth="1"/>
    <col min="4" max="4" width="22.8515625" style="3" customWidth="1"/>
    <col min="5" max="6" width="21.28125" style="291" customWidth="1"/>
    <col min="7" max="7" width="41.00390625" style="3" customWidth="1"/>
    <col min="8" max="16384" width="9.140625" style="6" customWidth="1"/>
  </cols>
  <sheetData>
    <row r="1" spans="1:7" ht="13.5" customHeight="1">
      <c r="A1" s="410"/>
      <c r="B1" s="411" t="s">
        <v>67</v>
      </c>
      <c r="C1" s="412"/>
      <c r="D1" s="412"/>
      <c r="E1" s="412"/>
      <c r="F1" s="413"/>
      <c r="G1" s="417"/>
    </row>
    <row r="2" spans="1:7" ht="34.5" customHeight="1">
      <c r="A2" s="410"/>
      <c r="B2" s="414"/>
      <c r="C2" s="415"/>
      <c r="D2" s="415"/>
      <c r="E2" s="415"/>
      <c r="F2" s="416"/>
      <c r="G2" s="417"/>
    </row>
    <row r="3" spans="1:7" ht="20.25" customHeight="1">
      <c r="A3" s="410"/>
      <c r="B3" s="405" t="s">
        <v>68</v>
      </c>
      <c r="C3" s="405"/>
      <c r="D3" s="405"/>
      <c r="E3" s="405"/>
      <c r="F3" s="405"/>
      <c r="G3" s="417"/>
    </row>
    <row r="4" spans="1:23" s="1" customFormat="1" ht="22.5" customHeight="1">
      <c r="A4" s="410"/>
      <c r="B4" s="406"/>
      <c r="C4" s="407"/>
      <c r="D4" s="408"/>
      <c r="E4" s="408"/>
      <c r="F4" s="409"/>
      <c r="G4" s="4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7" ht="69" customHeight="1">
      <c r="A5" s="24" t="s">
        <v>69</v>
      </c>
      <c r="B5" s="24" t="s">
        <v>6</v>
      </c>
      <c r="C5" s="24" t="s">
        <v>5</v>
      </c>
      <c r="D5" s="24" t="s">
        <v>7</v>
      </c>
      <c r="E5" s="30" t="s">
        <v>386</v>
      </c>
      <c r="F5" s="30" t="s">
        <v>385</v>
      </c>
      <c r="G5" s="24" t="s">
        <v>8</v>
      </c>
    </row>
    <row r="6" spans="1:7" ht="22.5" customHeight="1">
      <c r="A6" s="418" t="s">
        <v>71</v>
      </c>
      <c r="B6" s="418"/>
      <c r="C6" s="418"/>
      <c r="D6" s="418"/>
      <c r="E6" s="418"/>
      <c r="F6" s="418"/>
      <c r="G6" s="418"/>
    </row>
    <row r="7" spans="1:23" s="1" customFormat="1" ht="21" customHeight="1">
      <c r="A7" s="437" t="s">
        <v>72</v>
      </c>
      <c r="B7" s="437"/>
      <c r="C7" s="437"/>
      <c r="D7" s="437"/>
      <c r="E7" s="437"/>
      <c r="F7" s="437"/>
      <c r="G7" s="43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45" customFormat="1" ht="30" customHeight="1">
      <c r="A8" s="44" t="s">
        <v>821</v>
      </c>
      <c r="B8" s="289" t="s">
        <v>73</v>
      </c>
      <c r="C8" s="289" t="s">
        <v>74</v>
      </c>
      <c r="D8" s="31">
        <v>2.82</v>
      </c>
      <c r="E8" s="32">
        <f aca="true" t="shared" si="0" ref="E8:E25">D8*1.05</f>
        <v>2.961</v>
      </c>
      <c r="F8" s="32">
        <f>E8*1.15</f>
        <v>3.4051499999999995</v>
      </c>
      <c r="G8" s="431" t="s">
        <v>514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45" customFormat="1" ht="30" customHeight="1">
      <c r="A9" s="44" t="s">
        <v>515</v>
      </c>
      <c r="B9" s="289" t="s">
        <v>75</v>
      </c>
      <c r="C9" s="289" t="s">
        <v>76</v>
      </c>
      <c r="D9" s="31">
        <v>2.73</v>
      </c>
      <c r="E9" s="32">
        <f t="shared" si="0"/>
        <v>2.8665000000000003</v>
      </c>
      <c r="F9" s="32">
        <f aca="true" t="shared" si="1" ref="F9:F25">E9*1.15</f>
        <v>3.296475</v>
      </c>
      <c r="G9" s="43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45" customFormat="1" ht="30" customHeight="1">
      <c r="A10" s="44" t="s">
        <v>516</v>
      </c>
      <c r="B10" s="289" t="s">
        <v>75</v>
      </c>
      <c r="C10" s="289" t="s">
        <v>76</v>
      </c>
      <c r="D10" s="31">
        <v>2.82</v>
      </c>
      <c r="E10" s="32">
        <f t="shared" si="0"/>
        <v>2.961</v>
      </c>
      <c r="F10" s="32">
        <f t="shared" si="1"/>
        <v>3.4051499999999995</v>
      </c>
      <c r="G10" s="43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45" customFormat="1" ht="30" customHeight="1">
      <c r="A11" s="44" t="s">
        <v>1004</v>
      </c>
      <c r="B11" s="289" t="s">
        <v>75</v>
      </c>
      <c r="C11" s="289" t="s">
        <v>987</v>
      </c>
      <c r="D11" s="31">
        <v>2.9</v>
      </c>
      <c r="E11" s="32">
        <f t="shared" si="0"/>
        <v>3.045</v>
      </c>
      <c r="F11" s="32">
        <f t="shared" si="1"/>
        <v>3.5017499999999995</v>
      </c>
      <c r="G11" s="43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5" customFormat="1" ht="30" customHeight="1">
      <c r="A12" s="44" t="s">
        <v>1003</v>
      </c>
      <c r="B12" s="289" t="s">
        <v>75</v>
      </c>
      <c r="C12" s="289" t="s">
        <v>77</v>
      </c>
      <c r="D12" s="31">
        <v>4.26</v>
      </c>
      <c r="E12" s="32">
        <f t="shared" si="0"/>
        <v>4.473</v>
      </c>
      <c r="F12" s="32">
        <f t="shared" si="1"/>
        <v>5.143949999999999</v>
      </c>
      <c r="G12" s="43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45" customFormat="1" ht="30" customHeight="1">
      <c r="A13" s="44" t="s">
        <v>1001</v>
      </c>
      <c r="B13" s="289" t="s">
        <v>78</v>
      </c>
      <c r="C13" s="289" t="s">
        <v>79</v>
      </c>
      <c r="D13" s="31">
        <v>6.44</v>
      </c>
      <c r="E13" s="32">
        <f t="shared" si="0"/>
        <v>6.7620000000000005</v>
      </c>
      <c r="F13" s="32">
        <f t="shared" si="1"/>
        <v>7.7763</v>
      </c>
      <c r="G13" s="43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45" customFormat="1" ht="30" customHeight="1">
      <c r="A14" s="44" t="s">
        <v>825</v>
      </c>
      <c r="B14" s="289" t="s">
        <v>80</v>
      </c>
      <c r="C14" s="289" t="s">
        <v>956</v>
      </c>
      <c r="D14" s="31">
        <v>14.38</v>
      </c>
      <c r="E14" s="32">
        <f t="shared" si="0"/>
        <v>15.099000000000002</v>
      </c>
      <c r="F14" s="32">
        <f t="shared" si="1"/>
        <v>17.36385</v>
      </c>
      <c r="G14" s="43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45" customFormat="1" ht="30" customHeight="1">
      <c r="A15" s="44" t="s">
        <v>1000</v>
      </c>
      <c r="B15" s="343" t="s">
        <v>75</v>
      </c>
      <c r="C15" s="343" t="s">
        <v>956</v>
      </c>
      <c r="D15" s="31">
        <v>15.3</v>
      </c>
      <c r="E15" s="32">
        <f>D15*1.05</f>
        <v>16.065</v>
      </c>
      <c r="F15" s="32">
        <f>E15*1.15</f>
        <v>18.47475</v>
      </c>
      <c r="G15" s="43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5" customFormat="1" ht="30" customHeight="1">
      <c r="A16" s="44" t="s">
        <v>822</v>
      </c>
      <c r="B16" s="343" t="s">
        <v>75</v>
      </c>
      <c r="C16" s="343" t="s">
        <v>956</v>
      </c>
      <c r="D16" s="31">
        <v>15.57</v>
      </c>
      <c r="E16" s="32">
        <f t="shared" si="0"/>
        <v>16.3485</v>
      </c>
      <c r="F16" s="32">
        <f t="shared" si="1"/>
        <v>18.800775</v>
      </c>
      <c r="G16" s="43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45" customFormat="1" ht="30" customHeight="1">
      <c r="A17" s="294" t="s">
        <v>1179</v>
      </c>
      <c r="B17" s="39" t="s">
        <v>75</v>
      </c>
      <c r="C17" s="39" t="s">
        <v>973</v>
      </c>
      <c r="D17" s="29">
        <v>2.6</v>
      </c>
      <c r="E17" s="19">
        <f t="shared" si="0"/>
        <v>2.7300000000000004</v>
      </c>
      <c r="F17" s="19">
        <f t="shared" si="1"/>
        <v>3.1395000000000004</v>
      </c>
      <c r="G17" s="43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45" customFormat="1" ht="30" customHeight="1">
      <c r="A18" s="294" t="s">
        <v>1180</v>
      </c>
      <c r="B18" s="39" t="s">
        <v>75</v>
      </c>
      <c r="C18" s="39" t="s">
        <v>973</v>
      </c>
      <c r="D18" s="29">
        <v>2.6</v>
      </c>
      <c r="E18" s="19">
        <f t="shared" si="0"/>
        <v>2.7300000000000004</v>
      </c>
      <c r="F18" s="19">
        <f t="shared" si="1"/>
        <v>3.1395000000000004</v>
      </c>
      <c r="G18" s="43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45" customFormat="1" ht="30" customHeight="1">
      <c r="A19" s="294" t="s">
        <v>1181</v>
      </c>
      <c r="B19" s="39" t="s">
        <v>75</v>
      </c>
      <c r="C19" s="39" t="s">
        <v>49</v>
      </c>
      <c r="D19" s="29">
        <v>2.67</v>
      </c>
      <c r="E19" s="19">
        <f t="shared" si="0"/>
        <v>2.8035</v>
      </c>
      <c r="F19" s="19">
        <f t="shared" si="1"/>
        <v>3.2240249999999997</v>
      </c>
      <c r="G19" s="43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5" customFormat="1" ht="30" customHeight="1">
      <c r="A20" s="294" t="s">
        <v>1182</v>
      </c>
      <c r="B20" s="39" t="s">
        <v>78</v>
      </c>
      <c r="C20" s="39" t="s">
        <v>1183</v>
      </c>
      <c r="D20" s="29">
        <v>6.22</v>
      </c>
      <c r="E20" s="19">
        <f>D20*1.05</f>
        <v>6.531</v>
      </c>
      <c r="F20" s="19">
        <f>E20*1.15</f>
        <v>7.510649999999999</v>
      </c>
      <c r="G20" s="43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45" customFormat="1" ht="30" customHeight="1">
      <c r="A21" s="294" t="s">
        <v>1002</v>
      </c>
      <c r="B21" s="39" t="s">
        <v>75</v>
      </c>
      <c r="C21" s="39" t="s">
        <v>76</v>
      </c>
      <c r="D21" s="29">
        <v>3.29</v>
      </c>
      <c r="E21" s="19">
        <f>D21*1.05</f>
        <v>3.4545000000000003</v>
      </c>
      <c r="F21" s="19">
        <f>E21*1.15</f>
        <v>3.972675</v>
      </c>
      <c r="G21" s="43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45" customFormat="1" ht="30" customHeight="1">
      <c r="A22" s="294" t="s">
        <v>1005</v>
      </c>
      <c r="B22" s="39" t="s">
        <v>75</v>
      </c>
      <c r="C22" s="39" t="s">
        <v>987</v>
      </c>
      <c r="D22" s="29">
        <v>3.36</v>
      </c>
      <c r="E22" s="19">
        <f>D22*1.05</f>
        <v>3.528</v>
      </c>
      <c r="F22" s="19">
        <f>E22*1.15</f>
        <v>4.0572</v>
      </c>
      <c r="G22" s="43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45" customFormat="1" ht="30" customHeight="1">
      <c r="A23" s="294" t="s">
        <v>1006</v>
      </c>
      <c r="B23" s="39" t="s">
        <v>75</v>
      </c>
      <c r="C23" s="39" t="s">
        <v>77</v>
      </c>
      <c r="D23" s="29">
        <v>4.56</v>
      </c>
      <c r="E23" s="19">
        <f>D23*1.05</f>
        <v>4.787999999999999</v>
      </c>
      <c r="F23" s="19">
        <f>E23*1.15</f>
        <v>5.506199999999999</v>
      </c>
      <c r="G23" s="43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45" customFormat="1" ht="14.25">
      <c r="A24" s="40" t="s">
        <v>957</v>
      </c>
      <c r="B24" s="37" t="s">
        <v>52</v>
      </c>
      <c r="C24" s="37" t="s">
        <v>226</v>
      </c>
      <c r="D24" s="25">
        <v>3.47</v>
      </c>
      <c r="E24" s="36">
        <f t="shared" si="0"/>
        <v>3.6435000000000004</v>
      </c>
      <c r="F24" s="36">
        <f t="shared" si="1"/>
        <v>4.190025</v>
      </c>
      <c r="G24" s="419" t="s">
        <v>959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45" customFormat="1" ht="14.25">
      <c r="A25" s="40" t="s">
        <v>958</v>
      </c>
      <c r="B25" s="37" t="s">
        <v>52</v>
      </c>
      <c r="C25" s="37" t="s">
        <v>226</v>
      </c>
      <c r="D25" s="25">
        <v>3.5450999999999997</v>
      </c>
      <c r="E25" s="36">
        <f t="shared" si="0"/>
        <v>3.722355</v>
      </c>
      <c r="F25" s="36">
        <f t="shared" si="1"/>
        <v>4.280708249999999</v>
      </c>
      <c r="G25" s="42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45" customFormat="1" ht="14.25">
      <c r="A26" s="40" t="s">
        <v>517</v>
      </c>
      <c r="B26" s="37" t="s">
        <v>52</v>
      </c>
      <c r="C26" s="37" t="s">
        <v>973</v>
      </c>
      <c r="D26" s="25">
        <v>4.1</v>
      </c>
      <c r="E26" s="36">
        <f>D26*1.05</f>
        <v>4.305</v>
      </c>
      <c r="F26" s="36">
        <f>E26*1.15</f>
        <v>4.950749999999999</v>
      </c>
      <c r="G26" s="42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5" customFormat="1" ht="14.25">
      <c r="A27" s="40" t="s">
        <v>518</v>
      </c>
      <c r="B27" s="37" t="s">
        <v>52</v>
      </c>
      <c r="C27" s="37" t="s">
        <v>277</v>
      </c>
      <c r="D27" s="25">
        <v>6.41</v>
      </c>
      <c r="E27" s="36">
        <f>D27*1.05</f>
        <v>6.7305</v>
      </c>
      <c r="F27" s="36">
        <f>E27*1.15</f>
        <v>7.740074999999999</v>
      </c>
      <c r="G27" s="420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45" customFormat="1" ht="14.25">
      <c r="A28" s="40" t="s">
        <v>519</v>
      </c>
      <c r="B28" s="37" t="s">
        <v>52</v>
      </c>
      <c r="C28" s="37" t="s">
        <v>974</v>
      </c>
      <c r="D28" s="25">
        <v>8.7971</v>
      </c>
      <c r="E28" s="36">
        <f>D28*1.05</f>
        <v>9.236955</v>
      </c>
      <c r="F28" s="36">
        <f>E28*1.15</f>
        <v>10.62249825</v>
      </c>
      <c r="G28" s="42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1" customFormat="1" ht="18.75" customHeight="1">
      <c r="A29" s="428" t="s">
        <v>81</v>
      </c>
      <c r="B29" s="429"/>
      <c r="C29" s="429"/>
      <c r="D29" s="429"/>
      <c r="E29" s="429"/>
      <c r="F29" s="429"/>
      <c r="G29" s="430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1" customFormat="1" ht="18.75" customHeight="1">
      <c r="A30" s="425" t="s">
        <v>82</v>
      </c>
      <c r="B30" s="426"/>
      <c r="C30" s="426"/>
      <c r="D30" s="426"/>
      <c r="E30" s="426"/>
      <c r="F30" s="426"/>
      <c r="G30" s="42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1" customFormat="1" ht="18.75" customHeight="1">
      <c r="A31" s="267" t="s">
        <v>896</v>
      </c>
      <c r="B31" s="266" t="s">
        <v>898</v>
      </c>
      <c r="C31" s="266">
        <v>900</v>
      </c>
      <c r="D31" s="307">
        <v>3.6056999999999997</v>
      </c>
      <c r="E31" s="36">
        <f>D31*1.05</f>
        <v>3.7859849999999997</v>
      </c>
      <c r="F31" s="36">
        <f aca="true" t="shared" si="2" ref="F31:F39">E31*1.15</f>
        <v>4.3538827499999995</v>
      </c>
      <c r="G31" s="439" t="s">
        <v>899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1" customFormat="1" ht="18.75" customHeight="1">
      <c r="A32" s="267" t="s">
        <v>897</v>
      </c>
      <c r="B32" s="266" t="s">
        <v>898</v>
      </c>
      <c r="C32" s="266">
        <v>900</v>
      </c>
      <c r="D32" s="307">
        <v>3.6056999999999997</v>
      </c>
      <c r="E32" s="36">
        <f>D32*1.05</f>
        <v>3.7859849999999997</v>
      </c>
      <c r="F32" s="36">
        <f t="shared" si="2"/>
        <v>4.3538827499999995</v>
      </c>
      <c r="G32" s="440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45" customFormat="1" ht="18.75" customHeight="1">
      <c r="A33" s="226" t="s">
        <v>364</v>
      </c>
      <c r="B33" s="184" t="s">
        <v>83</v>
      </c>
      <c r="C33" s="290">
        <v>1000</v>
      </c>
      <c r="D33" s="47">
        <v>3.636</v>
      </c>
      <c r="E33" s="36">
        <f aca="true" t="shared" si="3" ref="E33:E39">D33*1.05</f>
        <v>3.8178</v>
      </c>
      <c r="F33" s="36">
        <f t="shared" si="2"/>
        <v>4.39047</v>
      </c>
      <c r="G33" s="438" t="s">
        <v>755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45" customFormat="1" ht="18.75" customHeight="1">
      <c r="A34" s="226" t="s">
        <v>365</v>
      </c>
      <c r="B34" s="184" t="s">
        <v>84</v>
      </c>
      <c r="C34" s="290">
        <v>800</v>
      </c>
      <c r="D34" s="47">
        <v>3.8784</v>
      </c>
      <c r="E34" s="36">
        <f t="shared" si="3"/>
        <v>4.07232</v>
      </c>
      <c r="F34" s="36">
        <f t="shared" si="2"/>
        <v>4.683168</v>
      </c>
      <c r="G34" s="43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5" customFormat="1" ht="18.75" customHeight="1">
      <c r="A35" s="226" t="s">
        <v>366</v>
      </c>
      <c r="B35" s="184" t="s">
        <v>85</v>
      </c>
      <c r="C35" s="290">
        <v>480</v>
      </c>
      <c r="D35" s="47">
        <v>5.4843</v>
      </c>
      <c r="E35" s="36">
        <f t="shared" si="3"/>
        <v>5.758515</v>
      </c>
      <c r="F35" s="36">
        <f t="shared" si="2"/>
        <v>6.622292249999999</v>
      </c>
      <c r="G35" s="43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45" customFormat="1" ht="18.75" customHeight="1">
      <c r="A36" s="226" t="s">
        <v>367</v>
      </c>
      <c r="B36" s="184" t="s">
        <v>86</v>
      </c>
      <c r="C36" s="290">
        <v>300</v>
      </c>
      <c r="D36" s="47">
        <v>7.9487000000000005</v>
      </c>
      <c r="E36" s="36">
        <f t="shared" si="3"/>
        <v>8.346135</v>
      </c>
      <c r="F36" s="36">
        <f t="shared" si="2"/>
        <v>9.59805525</v>
      </c>
      <c r="G36" s="43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45" customFormat="1" ht="27.75">
      <c r="A37" s="226" t="s">
        <v>824</v>
      </c>
      <c r="B37" s="51" t="s">
        <v>52</v>
      </c>
      <c r="C37" s="49">
        <v>100</v>
      </c>
      <c r="D37" s="25">
        <v>53.327999999999996</v>
      </c>
      <c r="E37" s="25">
        <f t="shared" si="3"/>
        <v>55.9944</v>
      </c>
      <c r="F37" s="36">
        <f t="shared" si="2"/>
        <v>64.39356</v>
      </c>
      <c r="G37" s="18" t="s">
        <v>88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1" customFormat="1" ht="19.5" customHeight="1">
      <c r="A38" s="292" t="s">
        <v>520</v>
      </c>
      <c r="B38" s="33" t="s">
        <v>87</v>
      </c>
      <c r="C38" s="49">
        <v>40</v>
      </c>
      <c r="D38" s="25">
        <v>53.55</v>
      </c>
      <c r="E38" s="25">
        <f t="shared" si="3"/>
        <v>56.2275</v>
      </c>
      <c r="F38" s="36">
        <f t="shared" si="2"/>
        <v>64.661625</v>
      </c>
      <c r="G38" s="18" t="s">
        <v>88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45" customFormat="1" ht="29.25" customHeight="1">
      <c r="A39" s="293" t="s">
        <v>522</v>
      </c>
      <c r="B39" s="33" t="s">
        <v>87</v>
      </c>
      <c r="C39" s="18">
        <v>40</v>
      </c>
      <c r="D39" s="26">
        <v>62.0443</v>
      </c>
      <c r="E39" s="26">
        <f t="shared" si="3"/>
        <v>65.14651500000001</v>
      </c>
      <c r="F39" s="36">
        <f t="shared" si="2"/>
        <v>74.91849225</v>
      </c>
      <c r="G39" s="18" t="s">
        <v>88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45" customFormat="1" ht="19.5" customHeight="1">
      <c r="A40" s="425" t="s">
        <v>89</v>
      </c>
      <c r="B40" s="426"/>
      <c r="C40" s="426"/>
      <c r="D40" s="426"/>
      <c r="E40" s="426"/>
      <c r="F40" s="426"/>
      <c r="G40" s="42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45" customFormat="1" ht="33.75" customHeight="1">
      <c r="A41" s="226" t="s">
        <v>505</v>
      </c>
      <c r="B41" s="184" t="s">
        <v>52</v>
      </c>
      <c r="C41" s="290">
        <v>1500</v>
      </c>
      <c r="D41" s="47">
        <v>2.5755</v>
      </c>
      <c r="E41" s="47">
        <f aca="true" t="shared" si="4" ref="E41:E46">D41*1.05</f>
        <v>2.704275</v>
      </c>
      <c r="F41" s="55">
        <f aca="true" t="shared" si="5" ref="F41:F46">E41*1.15</f>
        <v>3.10991625</v>
      </c>
      <c r="G41" s="434" t="s">
        <v>506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45" customFormat="1" ht="33.75" customHeight="1">
      <c r="A42" s="226" t="s">
        <v>783</v>
      </c>
      <c r="B42" s="184" t="s">
        <v>52</v>
      </c>
      <c r="C42" s="290">
        <v>1500</v>
      </c>
      <c r="D42" s="47">
        <v>2.5553</v>
      </c>
      <c r="E42" s="47">
        <f t="shared" si="4"/>
        <v>2.683065</v>
      </c>
      <c r="F42" s="55">
        <f t="shared" si="5"/>
        <v>3.08552475</v>
      </c>
      <c r="G42" s="43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5" customFormat="1" ht="33.75" customHeight="1">
      <c r="A43" s="226" t="s">
        <v>743</v>
      </c>
      <c r="B43" s="184" t="s">
        <v>746</v>
      </c>
      <c r="C43" s="290">
        <v>1200</v>
      </c>
      <c r="D43" s="47">
        <v>2.46036</v>
      </c>
      <c r="E43" s="55">
        <f t="shared" si="4"/>
        <v>2.583378</v>
      </c>
      <c r="F43" s="55">
        <f t="shared" si="5"/>
        <v>2.9708847</v>
      </c>
      <c r="G43" s="43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45" customFormat="1" ht="33.75" customHeight="1">
      <c r="A44" s="226" t="s">
        <v>745</v>
      </c>
      <c r="B44" s="184" t="s">
        <v>746</v>
      </c>
      <c r="C44" s="290">
        <v>800</v>
      </c>
      <c r="D44" s="47">
        <v>2.6724600000000005</v>
      </c>
      <c r="E44" s="55">
        <f t="shared" si="4"/>
        <v>2.8060830000000005</v>
      </c>
      <c r="F44" s="55">
        <f t="shared" si="5"/>
        <v>3.2269954500000004</v>
      </c>
      <c r="G44" s="43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45" customFormat="1" ht="33.75" customHeight="1">
      <c r="A45" s="226" t="s">
        <v>744</v>
      </c>
      <c r="B45" s="184" t="s">
        <v>746</v>
      </c>
      <c r="C45" s="290">
        <v>600</v>
      </c>
      <c r="D45" s="47">
        <v>4.146555</v>
      </c>
      <c r="E45" s="55">
        <f t="shared" si="4"/>
        <v>4.35388275</v>
      </c>
      <c r="F45" s="55">
        <f t="shared" si="5"/>
        <v>5.0069651625</v>
      </c>
      <c r="G45" s="43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45" customFormat="1" ht="33.75" customHeight="1">
      <c r="A46" s="226" t="s">
        <v>521</v>
      </c>
      <c r="B46" s="184" t="s">
        <v>746</v>
      </c>
      <c r="C46" s="290">
        <v>440</v>
      </c>
      <c r="D46" s="47">
        <v>5.1540300000000006</v>
      </c>
      <c r="E46" s="55">
        <f t="shared" si="4"/>
        <v>5.411731500000001</v>
      </c>
      <c r="F46" s="55">
        <f t="shared" si="5"/>
        <v>6.223491225000001</v>
      </c>
      <c r="G46" s="43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45" customFormat="1" ht="38.25" customHeight="1">
      <c r="A47" s="422" t="s">
        <v>1055</v>
      </c>
      <c r="B47" s="423"/>
      <c r="C47" s="423"/>
      <c r="D47" s="423"/>
      <c r="E47" s="423"/>
      <c r="F47" s="423"/>
      <c r="G47" s="42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5" customFormat="1" ht="34.5" customHeight="1">
      <c r="A48" s="294" t="s">
        <v>930</v>
      </c>
      <c r="B48" s="319" t="s">
        <v>931</v>
      </c>
      <c r="C48" s="39" t="s">
        <v>243</v>
      </c>
      <c r="D48" s="29">
        <v>3.05</v>
      </c>
      <c r="E48" s="29">
        <f aca="true" t="shared" si="6" ref="E48:E65">D48*1.05</f>
        <v>3.2025</v>
      </c>
      <c r="F48" s="19">
        <f aca="true" t="shared" si="7" ref="F48:F77">E48*1.15</f>
        <v>3.6828749999999997</v>
      </c>
      <c r="G48" s="441" t="s">
        <v>14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45" customFormat="1" ht="34.5" customHeight="1">
      <c r="A49" s="44" t="s">
        <v>961</v>
      </c>
      <c r="B49" s="289" t="s">
        <v>91</v>
      </c>
      <c r="C49" s="289" t="s">
        <v>90</v>
      </c>
      <c r="D49" s="31">
        <v>1.818</v>
      </c>
      <c r="E49" s="31">
        <f t="shared" si="6"/>
        <v>1.9089</v>
      </c>
      <c r="F49" s="32">
        <f t="shared" si="7"/>
        <v>2.195235</v>
      </c>
      <c r="G49" s="44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45" customFormat="1" ht="34.5" customHeight="1">
      <c r="A50" s="44" t="s">
        <v>996</v>
      </c>
      <c r="B50" s="289" t="s">
        <v>91</v>
      </c>
      <c r="C50" s="289" t="s">
        <v>90</v>
      </c>
      <c r="D50" s="31">
        <v>1.1110000000000002</v>
      </c>
      <c r="E50" s="31">
        <f t="shared" si="6"/>
        <v>1.1665500000000002</v>
      </c>
      <c r="F50" s="32">
        <f t="shared" si="7"/>
        <v>1.3415325</v>
      </c>
      <c r="G50" s="44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45" customFormat="1" ht="34.5" customHeight="1">
      <c r="A51" s="44" t="s">
        <v>997</v>
      </c>
      <c r="B51" s="289" t="s">
        <v>91</v>
      </c>
      <c r="C51" s="289" t="s">
        <v>90</v>
      </c>
      <c r="D51" s="31">
        <v>1.1110000000000002</v>
      </c>
      <c r="E51" s="31">
        <f t="shared" si="6"/>
        <v>1.1665500000000002</v>
      </c>
      <c r="F51" s="32">
        <f t="shared" si="7"/>
        <v>1.3415325</v>
      </c>
      <c r="G51" s="44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5" customFormat="1" ht="38.25" customHeight="1">
      <c r="A52" s="44" t="s">
        <v>534</v>
      </c>
      <c r="B52" s="289" t="s">
        <v>91</v>
      </c>
      <c r="C52" s="289" t="s">
        <v>90</v>
      </c>
      <c r="D52" s="31">
        <v>0.95</v>
      </c>
      <c r="E52" s="31">
        <f t="shared" si="6"/>
        <v>0.9974999999999999</v>
      </c>
      <c r="F52" s="32">
        <f>E52*1.15</f>
        <v>1.147125</v>
      </c>
      <c r="G52" s="44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5" customFormat="1" ht="38.25" customHeight="1">
      <c r="A53" s="324" t="s">
        <v>1188</v>
      </c>
      <c r="B53" s="321" t="s">
        <v>91</v>
      </c>
      <c r="C53" s="321" t="s">
        <v>90</v>
      </c>
      <c r="D53" s="325">
        <v>0.81</v>
      </c>
      <c r="E53" s="325" t="s">
        <v>1122</v>
      </c>
      <c r="F53" s="326" t="s">
        <v>1195</v>
      </c>
      <c r="G53" s="44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45" customFormat="1" ht="33.75" customHeight="1">
      <c r="A54" s="44" t="s">
        <v>535</v>
      </c>
      <c r="B54" s="289" t="s">
        <v>91</v>
      </c>
      <c r="C54" s="289" t="s">
        <v>90</v>
      </c>
      <c r="D54" s="31">
        <v>0.95</v>
      </c>
      <c r="E54" s="31">
        <f t="shared" si="6"/>
        <v>0.9974999999999999</v>
      </c>
      <c r="F54" s="32">
        <f>E54*1.15</f>
        <v>1.147125</v>
      </c>
      <c r="G54" s="44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45" customFormat="1" ht="30" customHeight="1">
      <c r="A55" s="44" t="s">
        <v>536</v>
      </c>
      <c r="B55" s="289" t="s">
        <v>91</v>
      </c>
      <c r="C55" s="289" t="s">
        <v>90</v>
      </c>
      <c r="D55" s="31">
        <v>0.95</v>
      </c>
      <c r="E55" s="31">
        <f t="shared" si="6"/>
        <v>0.9974999999999999</v>
      </c>
      <c r="F55" s="32">
        <f t="shared" si="7"/>
        <v>1.147125</v>
      </c>
      <c r="G55" s="44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45" customFormat="1" ht="30" customHeight="1">
      <c r="A56" s="44" t="s">
        <v>537</v>
      </c>
      <c r="B56" s="289" t="s">
        <v>91</v>
      </c>
      <c r="C56" s="289" t="s">
        <v>90</v>
      </c>
      <c r="D56" s="31">
        <v>0.95</v>
      </c>
      <c r="E56" s="31">
        <f t="shared" si="6"/>
        <v>0.9974999999999999</v>
      </c>
      <c r="F56" s="32">
        <f t="shared" si="7"/>
        <v>1.147125</v>
      </c>
      <c r="G56" s="44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45" customFormat="1" ht="30" customHeight="1">
      <c r="A57" s="44" t="s">
        <v>538</v>
      </c>
      <c r="B57" s="289" t="s">
        <v>92</v>
      </c>
      <c r="C57" s="289" t="s">
        <v>90</v>
      </c>
      <c r="D57" s="31">
        <v>0.95</v>
      </c>
      <c r="E57" s="31">
        <f t="shared" si="6"/>
        <v>0.9974999999999999</v>
      </c>
      <c r="F57" s="32">
        <f t="shared" si="7"/>
        <v>1.147125</v>
      </c>
      <c r="G57" s="44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45" customFormat="1" ht="30" customHeight="1">
      <c r="A58" s="44" t="s">
        <v>539</v>
      </c>
      <c r="B58" s="289" t="s">
        <v>93</v>
      </c>
      <c r="C58" s="289" t="s">
        <v>90</v>
      </c>
      <c r="D58" s="31">
        <v>1.2</v>
      </c>
      <c r="E58" s="31">
        <f t="shared" si="6"/>
        <v>1.26</v>
      </c>
      <c r="F58" s="32">
        <f t="shared" si="7"/>
        <v>1.4489999999999998</v>
      </c>
      <c r="G58" s="44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45" customFormat="1" ht="30" customHeight="1">
      <c r="A59" s="44" t="s">
        <v>1025</v>
      </c>
      <c r="B59" s="346" t="s">
        <v>93</v>
      </c>
      <c r="C59" s="346" t="s">
        <v>90</v>
      </c>
      <c r="D59" s="31">
        <v>1.414</v>
      </c>
      <c r="E59" s="31">
        <f t="shared" si="6"/>
        <v>1.4847</v>
      </c>
      <c r="F59" s="32">
        <f aca="true" t="shared" si="8" ref="F59:F64">E59*1.15</f>
        <v>1.7074049999999998</v>
      </c>
      <c r="G59" s="44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45" customFormat="1" ht="30" customHeight="1">
      <c r="A60" s="44" t="s">
        <v>1174</v>
      </c>
      <c r="B60" s="346" t="s">
        <v>93</v>
      </c>
      <c r="C60" s="346" t="s">
        <v>90</v>
      </c>
      <c r="D60" s="31">
        <v>1.3938</v>
      </c>
      <c r="E60" s="31">
        <f>D60*1.05</f>
        <v>1.46349</v>
      </c>
      <c r="F60" s="32">
        <f t="shared" si="8"/>
        <v>1.6830134999999997</v>
      </c>
      <c r="G60" s="44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5" customFormat="1" ht="30" customHeight="1">
      <c r="A61" s="294" t="s">
        <v>1178</v>
      </c>
      <c r="B61" s="39" t="s">
        <v>91</v>
      </c>
      <c r="C61" s="39" t="s">
        <v>90</v>
      </c>
      <c r="D61" s="29">
        <v>0.76</v>
      </c>
      <c r="E61" s="29">
        <f>D61*1.05</f>
        <v>0.798</v>
      </c>
      <c r="F61" s="19">
        <f t="shared" si="8"/>
        <v>0.9177</v>
      </c>
      <c r="G61" s="442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45" customFormat="1" ht="30" customHeight="1">
      <c r="A62" s="294" t="s">
        <v>1177</v>
      </c>
      <c r="B62" s="39" t="s">
        <v>91</v>
      </c>
      <c r="C62" s="39" t="s">
        <v>90</v>
      </c>
      <c r="D62" s="29">
        <v>0.85</v>
      </c>
      <c r="E62" s="29">
        <f>D62*1.05</f>
        <v>0.8925</v>
      </c>
      <c r="F62" s="19">
        <f t="shared" si="8"/>
        <v>1.0263749999999998</v>
      </c>
      <c r="G62" s="44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45" customFormat="1" ht="30" customHeight="1">
      <c r="A63" s="294" t="s">
        <v>1175</v>
      </c>
      <c r="B63" s="39" t="s">
        <v>92</v>
      </c>
      <c r="C63" s="39" t="s">
        <v>90</v>
      </c>
      <c r="D63" s="29">
        <v>0.85</v>
      </c>
      <c r="E63" s="29">
        <f>D63*1.05</f>
        <v>0.8925</v>
      </c>
      <c r="F63" s="19">
        <f t="shared" si="8"/>
        <v>1.0263749999999998</v>
      </c>
      <c r="G63" s="44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45" customFormat="1" ht="30" customHeight="1">
      <c r="A64" s="294" t="s">
        <v>1176</v>
      </c>
      <c r="B64" s="39" t="s">
        <v>91</v>
      </c>
      <c r="C64" s="39" t="s">
        <v>90</v>
      </c>
      <c r="D64" s="29">
        <v>0.85</v>
      </c>
      <c r="E64" s="29">
        <f>D64*1.05</f>
        <v>0.8925</v>
      </c>
      <c r="F64" s="19">
        <f t="shared" si="8"/>
        <v>1.0263749999999998</v>
      </c>
      <c r="G64" s="44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288" customFormat="1" ht="30" customHeight="1">
      <c r="A65" s="294" t="s">
        <v>998</v>
      </c>
      <c r="B65" s="39" t="s">
        <v>93</v>
      </c>
      <c r="C65" s="39" t="s">
        <v>90</v>
      </c>
      <c r="D65" s="29">
        <v>1.3938</v>
      </c>
      <c r="E65" s="29">
        <f t="shared" si="6"/>
        <v>1.46349</v>
      </c>
      <c r="F65" s="19">
        <f t="shared" si="7"/>
        <v>1.6830134999999997</v>
      </c>
      <c r="G65" s="44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45" customFormat="1" ht="38.25" customHeight="1">
      <c r="A66" s="422" t="s">
        <v>1053</v>
      </c>
      <c r="B66" s="423"/>
      <c r="C66" s="423"/>
      <c r="D66" s="423"/>
      <c r="E66" s="423"/>
      <c r="F66" s="423"/>
      <c r="G66" s="42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288" customFormat="1" ht="22.5" customHeight="1">
      <c r="A67" s="297" t="s">
        <v>1096</v>
      </c>
      <c r="B67" s="289" t="s">
        <v>91</v>
      </c>
      <c r="C67" s="289" t="s">
        <v>90</v>
      </c>
      <c r="D67" s="31">
        <v>6.9791</v>
      </c>
      <c r="E67" s="31">
        <f aca="true" t="shared" si="9" ref="E67:E77">D67*1.05</f>
        <v>7.328055</v>
      </c>
      <c r="F67" s="32">
        <f t="shared" si="7"/>
        <v>8.42726325</v>
      </c>
      <c r="G67" s="441" t="s">
        <v>14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288" customFormat="1" ht="22.5" customHeight="1">
      <c r="A68" s="297" t="s">
        <v>1097</v>
      </c>
      <c r="B68" s="289" t="s">
        <v>91</v>
      </c>
      <c r="C68" s="289" t="s">
        <v>90</v>
      </c>
      <c r="D68" s="31">
        <v>6.9791</v>
      </c>
      <c r="E68" s="31">
        <f t="shared" si="9"/>
        <v>7.328055</v>
      </c>
      <c r="F68" s="32">
        <f t="shared" si="7"/>
        <v>8.42726325</v>
      </c>
      <c r="G68" s="44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288" customFormat="1" ht="22.5" customHeight="1">
      <c r="A69" s="297" t="s">
        <v>1098</v>
      </c>
      <c r="B69" s="289" t="s">
        <v>91</v>
      </c>
      <c r="C69" s="289" t="s">
        <v>90</v>
      </c>
      <c r="D69" s="31">
        <v>8.1507</v>
      </c>
      <c r="E69" s="31">
        <f t="shared" si="9"/>
        <v>8.558235000000002</v>
      </c>
      <c r="F69" s="32">
        <f t="shared" si="7"/>
        <v>9.841970250000001</v>
      </c>
      <c r="G69" s="44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288" customFormat="1" ht="22.5" customHeight="1">
      <c r="A70" s="297" t="s">
        <v>1099</v>
      </c>
      <c r="B70" s="289" t="s">
        <v>91</v>
      </c>
      <c r="C70" s="289" t="s">
        <v>90</v>
      </c>
      <c r="D70" s="31">
        <v>8.1507</v>
      </c>
      <c r="E70" s="31">
        <f t="shared" si="9"/>
        <v>8.558235000000002</v>
      </c>
      <c r="F70" s="32">
        <f t="shared" si="7"/>
        <v>9.841970250000001</v>
      </c>
      <c r="G70" s="442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06" customFormat="1" ht="22.5" customHeight="1">
      <c r="A71" s="305" t="s">
        <v>1100</v>
      </c>
      <c r="B71" s="39" t="s">
        <v>91</v>
      </c>
      <c r="C71" s="39" t="s">
        <v>90</v>
      </c>
      <c r="D71" s="29">
        <v>7.4134</v>
      </c>
      <c r="E71" s="29">
        <f t="shared" si="9"/>
        <v>7.784070000000001</v>
      </c>
      <c r="F71" s="19">
        <f t="shared" si="7"/>
        <v>8.9516805</v>
      </c>
      <c r="G71" s="442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288" customFormat="1" ht="22.5" customHeight="1">
      <c r="A72" s="297" t="s">
        <v>1101</v>
      </c>
      <c r="B72" s="289" t="s">
        <v>91</v>
      </c>
      <c r="C72" s="289" t="s">
        <v>90</v>
      </c>
      <c r="D72" s="31">
        <v>13.968300000000001</v>
      </c>
      <c r="E72" s="31">
        <f t="shared" si="9"/>
        <v>14.666715000000002</v>
      </c>
      <c r="F72" s="32">
        <f t="shared" si="7"/>
        <v>16.866722250000002</v>
      </c>
      <c r="G72" s="44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288" customFormat="1" ht="22.5" customHeight="1">
      <c r="A73" s="297" t="s">
        <v>1102</v>
      </c>
      <c r="B73" s="289" t="s">
        <v>91</v>
      </c>
      <c r="C73" s="289" t="s">
        <v>90</v>
      </c>
      <c r="D73" s="31">
        <v>13.968300000000001</v>
      </c>
      <c r="E73" s="31">
        <f t="shared" si="9"/>
        <v>14.666715000000002</v>
      </c>
      <c r="F73" s="32">
        <f t="shared" si="7"/>
        <v>16.866722250000002</v>
      </c>
      <c r="G73" s="44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06" customFormat="1" ht="22.5" customHeight="1">
      <c r="A74" s="305" t="s">
        <v>1103</v>
      </c>
      <c r="B74" s="39" t="s">
        <v>91</v>
      </c>
      <c r="C74" s="39" t="s">
        <v>90</v>
      </c>
      <c r="D74" s="29">
        <v>12.6957</v>
      </c>
      <c r="E74" s="29">
        <f t="shared" si="9"/>
        <v>13.330485000000001</v>
      </c>
      <c r="F74" s="19">
        <f t="shared" si="7"/>
        <v>15.33005775</v>
      </c>
      <c r="G74" s="442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06" customFormat="1" ht="22.5" customHeight="1">
      <c r="A75" s="305" t="s">
        <v>1104</v>
      </c>
      <c r="B75" s="39" t="s">
        <v>91</v>
      </c>
      <c r="C75" s="39" t="s">
        <v>90</v>
      </c>
      <c r="D75" s="29">
        <v>28.562800000000003</v>
      </c>
      <c r="E75" s="29">
        <f t="shared" si="9"/>
        <v>29.990940000000005</v>
      </c>
      <c r="F75" s="19">
        <f t="shared" si="7"/>
        <v>34.489581</v>
      </c>
      <c r="G75" s="442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06" customFormat="1" ht="22.5" customHeight="1">
      <c r="A76" s="305" t="s">
        <v>1105</v>
      </c>
      <c r="B76" s="39" t="s">
        <v>91</v>
      </c>
      <c r="C76" s="39" t="s">
        <v>90</v>
      </c>
      <c r="D76" s="29">
        <v>28.562800000000003</v>
      </c>
      <c r="E76" s="29">
        <f t="shared" si="9"/>
        <v>29.990940000000005</v>
      </c>
      <c r="F76" s="19">
        <f t="shared" si="7"/>
        <v>34.489581</v>
      </c>
      <c r="G76" s="442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306" customFormat="1" ht="22.5" customHeight="1">
      <c r="A77" s="305" t="s">
        <v>1106</v>
      </c>
      <c r="B77" s="39" t="s">
        <v>91</v>
      </c>
      <c r="C77" s="39" t="s">
        <v>90</v>
      </c>
      <c r="D77" s="29">
        <v>28.562800000000003</v>
      </c>
      <c r="E77" s="29">
        <f t="shared" si="9"/>
        <v>29.990940000000005</v>
      </c>
      <c r="F77" s="19">
        <f t="shared" si="7"/>
        <v>34.489581</v>
      </c>
      <c r="G77" s="44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45" customFormat="1" ht="38.25" customHeight="1">
      <c r="A78" s="422" t="s">
        <v>1054</v>
      </c>
      <c r="B78" s="423"/>
      <c r="C78" s="423"/>
      <c r="D78" s="423"/>
      <c r="E78" s="423"/>
      <c r="F78" s="423"/>
      <c r="G78" s="424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45" customFormat="1" ht="30.75" customHeight="1">
      <c r="A79" s="40" t="s">
        <v>540</v>
      </c>
      <c r="B79" s="38" t="s">
        <v>52</v>
      </c>
      <c r="C79" s="37" t="s">
        <v>94</v>
      </c>
      <c r="D79" s="25">
        <v>68.25</v>
      </c>
      <c r="E79" s="25">
        <f aca="true" t="shared" si="10" ref="E79:E85">D79*1.05</f>
        <v>71.66250000000001</v>
      </c>
      <c r="F79" s="36">
        <f aca="true" t="shared" si="11" ref="F79:F85">E79*1.15</f>
        <v>82.41187500000001</v>
      </c>
      <c r="G79" s="419" t="s">
        <v>1131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45" customFormat="1" ht="30.75" customHeight="1">
      <c r="A80" s="40" t="s">
        <v>541</v>
      </c>
      <c r="B80" s="38" t="s">
        <v>52</v>
      </c>
      <c r="C80" s="37" t="s">
        <v>94</v>
      </c>
      <c r="D80" s="25">
        <v>120.75</v>
      </c>
      <c r="E80" s="25">
        <f t="shared" si="10"/>
        <v>126.78750000000001</v>
      </c>
      <c r="F80" s="36">
        <f t="shared" si="11"/>
        <v>145.805625</v>
      </c>
      <c r="G80" s="42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45" customFormat="1" ht="28.5" customHeight="1">
      <c r="A81" s="324" t="s">
        <v>1128</v>
      </c>
      <c r="B81" s="323" t="s">
        <v>52</v>
      </c>
      <c r="C81" s="321" t="s">
        <v>94</v>
      </c>
      <c r="D81" s="325">
        <v>67</v>
      </c>
      <c r="E81" s="325" t="s">
        <v>1122</v>
      </c>
      <c r="F81" s="326" t="s">
        <v>1130</v>
      </c>
      <c r="G81" s="51" t="s">
        <v>1129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45" customFormat="1" ht="33.75" customHeight="1">
      <c r="A82" s="40" t="s">
        <v>542</v>
      </c>
      <c r="B82" s="38" t="s">
        <v>52</v>
      </c>
      <c r="C82" s="37" t="s">
        <v>95</v>
      </c>
      <c r="D82" s="25">
        <v>141.75</v>
      </c>
      <c r="E82" s="25">
        <f t="shared" si="10"/>
        <v>148.8375</v>
      </c>
      <c r="F82" s="36">
        <f t="shared" si="11"/>
        <v>171.16312499999998</v>
      </c>
      <c r="G82" s="370" t="s">
        <v>96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45" customFormat="1" ht="33.75" customHeight="1">
      <c r="A83" s="40" t="s">
        <v>543</v>
      </c>
      <c r="B83" s="38" t="s">
        <v>52</v>
      </c>
      <c r="C83" s="37" t="s">
        <v>95</v>
      </c>
      <c r="D83" s="25">
        <v>120.75</v>
      </c>
      <c r="E83" s="25">
        <f t="shared" si="10"/>
        <v>126.78750000000001</v>
      </c>
      <c r="F83" s="36">
        <f t="shared" si="11"/>
        <v>145.805625</v>
      </c>
      <c r="G83" s="37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1" customFormat="1" ht="33.75" customHeight="1">
      <c r="A84" s="40" t="s">
        <v>542</v>
      </c>
      <c r="B84" s="38" t="s">
        <v>52</v>
      </c>
      <c r="C84" s="37" t="s">
        <v>95</v>
      </c>
      <c r="D84" s="25">
        <v>182.7</v>
      </c>
      <c r="E84" s="25">
        <f t="shared" si="10"/>
        <v>191.835</v>
      </c>
      <c r="F84" s="36">
        <f t="shared" si="11"/>
        <v>220.61024999999998</v>
      </c>
      <c r="G84" s="370" t="s">
        <v>426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45" customFormat="1" ht="33.75" customHeight="1">
      <c r="A85" s="40" t="s">
        <v>543</v>
      </c>
      <c r="B85" s="38" t="s">
        <v>52</v>
      </c>
      <c r="C85" s="37" t="s">
        <v>95</v>
      </c>
      <c r="D85" s="25">
        <v>157.5</v>
      </c>
      <c r="E85" s="25">
        <f t="shared" si="10"/>
        <v>165.375</v>
      </c>
      <c r="F85" s="36">
        <f t="shared" si="11"/>
        <v>190.18124999999998</v>
      </c>
      <c r="G85" s="37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45" customFormat="1" ht="47.25" customHeight="1">
      <c r="A86" s="422" t="s">
        <v>36</v>
      </c>
      <c r="B86" s="423"/>
      <c r="C86" s="423"/>
      <c r="D86" s="423"/>
      <c r="E86" s="423"/>
      <c r="F86" s="423"/>
      <c r="G86" s="424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45" customFormat="1" ht="27.75">
      <c r="A87" s="44" t="s">
        <v>524</v>
      </c>
      <c r="B87" s="289" t="s">
        <v>98</v>
      </c>
      <c r="C87" s="289" t="s">
        <v>1060</v>
      </c>
      <c r="D87" s="31">
        <v>10</v>
      </c>
      <c r="E87" s="32">
        <f aca="true" t="shared" si="12" ref="E87:E99">D87*1.05</f>
        <v>10.5</v>
      </c>
      <c r="F87" s="32">
        <f>E87*1.15</f>
        <v>12.075</v>
      </c>
      <c r="G87" s="449" t="s">
        <v>99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45" customFormat="1" ht="22.5" customHeight="1">
      <c r="A88" s="44" t="s">
        <v>1057</v>
      </c>
      <c r="B88" s="301" t="s">
        <v>98</v>
      </c>
      <c r="C88" s="301">
        <v>500</v>
      </c>
      <c r="D88" s="31">
        <v>19.5</v>
      </c>
      <c r="E88" s="32">
        <f t="shared" si="12"/>
        <v>20.475</v>
      </c>
      <c r="F88" s="32">
        <f>E88*1.15</f>
        <v>23.54625</v>
      </c>
      <c r="G88" s="449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45" customFormat="1" ht="27.75">
      <c r="A89" s="44" t="s">
        <v>1058</v>
      </c>
      <c r="B89" s="301" t="s">
        <v>98</v>
      </c>
      <c r="C89" s="301" t="s">
        <v>1059</v>
      </c>
      <c r="D89" s="31">
        <v>24.3107</v>
      </c>
      <c r="E89" s="32">
        <f>D89*1.05</f>
        <v>25.526235000000003</v>
      </c>
      <c r="F89" s="32">
        <f>E89*1.15</f>
        <v>29.35517025</v>
      </c>
      <c r="G89" s="449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45" customFormat="1" ht="27.75">
      <c r="A90" s="295" t="s">
        <v>525</v>
      </c>
      <c r="B90" s="57" t="s">
        <v>100</v>
      </c>
      <c r="C90" s="57">
        <v>400</v>
      </c>
      <c r="D90" s="58">
        <v>18</v>
      </c>
      <c r="E90" s="59">
        <f t="shared" si="12"/>
        <v>18.900000000000002</v>
      </c>
      <c r="F90" s="32">
        <f>E90*1.15</f>
        <v>21.735</v>
      </c>
      <c r="G90" s="449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246" customFormat="1" ht="22.5" customHeight="1">
      <c r="A91" s="40" t="s">
        <v>960</v>
      </c>
      <c r="B91" s="37" t="s">
        <v>52</v>
      </c>
      <c r="C91" s="37"/>
      <c r="D91" s="25">
        <v>13.6754</v>
      </c>
      <c r="E91" s="36">
        <f>D91*1.05</f>
        <v>14.35917</v>
      </c>
      <c r="F91" s="36">
        <f>E91*1.15</f>
        <v>16.5130455</v>
      </c>
      <c r="G91" s="447" t="s">
        <v>959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246" customFormat="1" ht="27.75">
      <c r="A92" s="40" t="s">
        <v>971</v>
      </c>
      <c r="B92" s="37" t="s">
        <v>52</v>
      </c>
      <c r="C92" s="37"/>
      <c r="D92" s="25" t="s">
        <v>972</v>
      </c>
      <c r="E92" s="25" t="s">
        <v>972</v>
      </c>
      <c r="F92" s="25" t="s">
        <v>972</v>
      </c>
      <c r="G92" s="44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45" customFormat="1" ht="27.75">
      <c r="A93" s="292" t="s">
        <v>526</v>
      </c>
      <c r="B93" s="37" t="s">
        <v>101</v>
      </c>
      <c r="C93" s="61" t="s">
        <v>102</v>
      </c>
      <c r="D93" s="25">
        <v>27.9972</v>
      </c>
      <c r="E93" s="36">
        <f t="shared" si="12"/>
        <v>29.39706</v>
      </c>
      <c r="F93" s="36">
        <f>E93*1.15</f>
        <v>33.806619</v>
      </c>
      <c r="G93" s="62" t="s">
        <v>103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45" customFormat="1" ht="27.75">
      <c r="A94" s="63" t="s">
        <v>527</v>
      </c>
      <c r="B94" s="37" t="s">
        <v>101</v>
      </c>
      <c r="C94" s="64">
        <v>110</v>
      </c>
      <c r="D94" s="25">
        <v>0</v>
      </c>
      <c r="E94" s="25">
        <f t="shared" si="12"/>
        <v>0</v>
      </c>
      <c r="F94" s="36">
        <f>E94*1.15</f>
        <v>0</v>
      </c>
      <c r="G94" s="37" t="s">
        <v>103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45" customFormat="1" ht="22.5" customHeight="1">
      <c r="A95" s="271" t="s">
        <v>934</v>
      </c>
      <c r="B95" s="289" t="s">
        <v>936</v>
      </c>
      <c r="C95" s="272" t="s">
        <v>935</v>
      </c>
      <c r="D95" s="31">
        <v>12.120000000000001</v>
      </c>
      <c r="E95" s="31">
        <f t="shared" si="12"/>
        <v>12.726</v>
      </c>
      <c r="F95" s="32">
        <f aca="true" t="shared" si="13" ref="F95:F103">E95*1.15</f>
        <v>14.6349</v>
      </c>
      <c r="G95" s="431" t="s">
        <v>942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45" customFormat="1" ht="22.5" customHeight="1">
      <c r="A96" s="271" t="s">
        <v>528</v>
      </c>
      <c r="B96" s="289" t="s">
        <v>937</v>
      </c>
      <c r="C96" s="272" t="s">
        <v>32</v>
      </c>
      <c r="D96" s="273">
        <v>10.877699999999999</v>
      </c>
      <c r="E96" s="31">
        <f t="shared" si="12"/>
        <v>11.421585</v>
      </c>
      <c r="F96" s="32">
        <f t="shared" si="13"/>
        <v>13.13482275</v>
      </c>
      <c r="G96" s="432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45" customFormat="1" ht="22.5" customHeight="1">
      <c r="A97" s="271" t="s">
        <v>932</v>
      </c>
      <c r="B97" s="289" t="s">
        <v>938</v>
      </c>
      <c r="C97" s="272" t="s">
        <v>32</v>
      </c>
      <c r="D97" s="273">
        <v>9.0698</v>
      </c>
      <c r="E97" s="31">
        <f t="shared" si="12"/>
        <v>9.523290000000001</v>
      </c>
      <c r="F97" s="32">
        <f t="shared" si="13"/>
        <v>10.951783500000001</v>
      </c>
      <c r="G97" s="43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45" customFormat="1" ht="22.5" customHeight="1">
      <c r="A98" s="271" t="s">
        <v>933</v>
      </c>
      <c r="B98" s="287" t="s">
        <v>939</v>
      </c>
      <c r="C98" s="272" t="s">
        <v>32</v>
      </c>
      <c r="D98" s="273">
        <v>8.1608</v>
      </c>
      <c r="E98" s="31">
        <f t="shared" si="12"/>
        <v>8.56884</v>
      </c>
      <c r="F98" s="32">
        <f t="shared" si="13"/>
        <v>9.854166</v>
      </c>
      <c r="G98" s="43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45" customFormat="1" ht="22.5" customHeight="1">
      <c r="A99" s="271" t="s">
        <v>529</v>
      </c>
      <c r="B99" s="289" t="s">
        <v>940</v>
      </c>
      <c r="C99" s="272" t="s">
        <v>32</v>
      </c>
      <c r="D99" s="273">
        <v>9.0698</v>
      </c>
      <c r="E99" s="31">
        <f t="shared" si="12"/>
        <v>9.523290000000001</v>
      </c>
      <c r="F99" s="32">
        <f t="shared" si="13"/>
        <v>10.951783500000001</v>
      </c>
      <c r="G99" s="43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45" customFormat="1" ht="22.5" customHeight="1">
      <c r="A100" s="271" t="s">
        <v>530</v>
      </c>
      <c r="B100" s="289" t="s">
        <v>941</v>
      </c>
      <c r="C100" s="272" t="s">
        <v>32</v>
      </c>
      <c r="D100" s="273">
        <v>10.877699999999999</v>
      </c>
      <c r="E100" s="31">
        <f>D100*1.05</f>
        <v>11.421585</v>
      </c>
      <c r="F100" s="31">
        <f t="shared" si="13"/>
        <v>13.13482275</v>
      </c>
      <c r="G100" s="43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7" ht="22.5" customHeight="1">
      <c r="A101" s="63" t="s">
        <v>531</v>
      </c>
      <c r="B101" s="37" t="s">
        <v>52</v>
      </c>
      <c r="C101" s="64" t="s">
        <v>32</v>
      </c>
      <c r="D101" s="33">
        <v>15.15</v>
      </c>
      <c r="E101" s="25">
        <f>D101*1.05</f>
        <v>15.9075</v>
      </c>
      <c r="F101" s="36">
        <f t="shared" si="13"/>
        <v>18.293625</v>
      </c>
      <c r="G101" s="444" t="s">
        <v>104</v>
      </c>
    </row>
    <row r="102" spans="1:7" ht="22.5" customHeight="1">
      <c r="A102" s="63" t="s">
        <v>532</v>
      </c>
      <c r="B102" s="37" t="s">
        <v>52</v>
      </c>
      <c r="C102" s="64" t="s">
        <v>32</v>
      </c>
      <c r="D102" s="33">
        <v>17.17</v>
      </c>
      <c r="E102" s="25">
        <f>D102*1.05</f>
        <v>18.0285</v>
      </c>
      <c r="F102" s="36">
        <f t="shared" si="13"/>
        <v>20.732775</v>
      </c>
      <c r="G102" s="445"/>
    </row>
    <row r="103" spans="1:7" ht="22.5" customHeight="1">
      <c r="A103" s="63" t="s">
        <v>533</v>
      </c>
      <c r="B103" s="37" t="s">
        <v>52</v>
      </c>
      <c r="C103" s="64" t="s">
        <v>32</v>
      </c>
      <c r="D103" s="174">
        <v>19.19</v>
      </c>
      <c r="E103" s="25">
        <f>D103*1.05</f>
        <v>20.149500000000003</v>
      </c>
      <c r="F103" s="36">
        <f t="shared" si="13"/>
        <v>23.171925</v>
      </c>
      <c r="G103" s="446"/>
    </row>
  </sheetData>
  <sheetProtection/>
  <mergeCells count="29">
    <mergeCell ref="G101:G103"/>
    <mergeCell ref="A86:G86"/>
    <mergeCell ref="G95:G100"/>
    <mergeCell ref="G91:G92"/>
    <mergeCell ref="G84:G85"/>
    <mergeCell ref="G82:G83"/>
    <mergeCell ref="G87:G90"/>
    <mergeCell ref="G31:G32"/>
    <mergeCell ref="A78:G78"/>
    <mergeCell ref="G67:G77"/>
    <mergeCell ref="G48:G65"/>
    <mergeCell ref="A66:G66"/>
    <mergeCell ref="G79:G80"/>
    <mergeCell ref="A6:G6"/>
    <mergeCell ref="G24:G28"/>
    <mergeCell ref="A47:G47"/>
    <mergeCell ref="A40:G40"/>
    <mergeCell ref="A29:G29"/>
    <mergeCell ref="G8:G23"/>
    <mergeCell ref="G41:G46"/>
    <mergeCell ref="A30:G30"/>
    <mergeCell ref="A7:G7"/>
    <mergeCell ref="G33:G36"/>
    <mergeCell ref="B3:F3"/>
    <mergeCell ref="B4:C4"/>
    <mergeCell ref="D4:F4"/>
    <mergeCell ref="A1:A4"/>
    <mergeCell ref="B1:F2"/>
    <mergeCell ref="G1:G4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107"/>
  <sheetViews>
    <sheetView zoomScalePageLayoutView="0" workbookViewId="0" topLeftCell="A1">
      <selection activeCell="D76" sqref="D76"/>
    </sheetView>
  </sheetViews>
  <sheetFormatPr defaultColWidth="9.140625" defaultRowHeight="15"/>
  <cols>
    <col min="1" max="1" width="76.8515625" style="2" customWidth="1"/>
    <col min="2" max="2" width="23.00390625" style="3" customWidth="1"/>
    <col min="3" max="3" width="11.7109375" style="3" customWidth="1"/>
    <col min="4" max="4" width="22.8515625" style="4" customWidth="1"/>
    <col min="5" max="6" width="21.28125" style="5" customWidth="1"/>
    <col min="7" max="7" width="41.00390625" style="3" customWidth="1"/>
    <col min="8" max="16384" width="9.140625" style="6" customWidth="1"/>
  </cols>
  <sheetData>
    <row r="1" spans="1:7" ht="13.5" customHeight="1">
      <c r="A1" s="456"/>
      <c r="B1" s="411" t="s">
        <v>67</v>
      </c>
      <c r="C1" s="412"/>
      <c r="D1" s="412"/>
      <c r="E1" s="412"/>
      <c r="F1" s="413"/>
      <c r="G1" s="417"/>
    </row>
    <row r="2" spans="1:7" ht="34.5" customHeight="1">
      <c r="A2" s="456"/>
      <c r="B2" s="414"/>
      <c r="C2" s="415"/>
      <c r="D2" s="415"/>
      <c r="E2" s="415"/>
      <c r="F2" s="416"/>
      <c r="G2" s="417"/>
    </row>
    <row r="3" spans="1:7" ht="20.25" customHeight="1">
      <c r="A3" s="456"/>
      <c r="B3" s="405" t="s">
        <v>68</v>
      </c>
      <c r="C3" s="405"/>
      <c r="D3" s="405"/>
      <c r="E3" s="405"/>
      <c r="F3" s="405"/>
      <c r="G3" s="417"/>
    </row>
    <row r="4" spans="1:23" s="1" customFormat="1" ht="22.5" customHeight="1">
      <c r="A4" s="456"/>
      <c r="B4" s="406"/>
      <c r="C4" s="407"/>
      <c r="D4" s="454"/>
      <c r="E4" s="454"/>
      <c r="F4" s="455"/>
      <c r="G4" s="4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7" ht="69" customHeight="1">
      <c r="A5" s="24" t="s">
        <v>69</v>
      </c>
      <c r="B5" s="24" t="s">
        <v>6</v>
      </c>
      <c r="C5" s="24" t="s">
        <v>5</v>
      </c>
      <c r="D5" s="24" t="s">
        <v>7</v>
      </c>
      <c r="E5" s="30" t="s">
        <v>386</v>
      </c>
      <c r="F5" s="30" t="s">
        <v>385</v>
      </c>
      <c r="G5" s="24" t="s">
        <v>8</v>
      </c>
    </row>
    <row r="6" spans="1:23" s="1" customFormat="1" ht="19.5" customHeight="1">
      <c r="A6" s="458" t="s">
        <v>105</v>
      </c>
      <c r="B6" s="458"/>
      <c r="C6" s="458"/>
      <c r="D6" s="458"/>
      <c r="E6" s="458"/>
      <c r="F6" s="458"/>
      <c r="G6" s="45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45" customFormat="1" ht="19.5" customHeight="1">
      <c r="A7" s="50" t="s">
        <v>895</v>
      </c>
      <c r="B7" s="49" t="s">
        <v>106</v>
      </c>
      <c r="C7" s="49">
        <v>350</v>
      </c>
      <c r="D7" s="65">
        <v>0</v>
      </c>
      <c r="E7" s="66">
        <f>D7*1.05</f>
        <v>0</v>
      </c>
      <c r="F7" s="36">
        <f>E7*1.15</f>
        <v>0</v>
      </c>
      <c r="G7" s="465" t="s">
        <v>107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45" customFormat="1" ht="19.5" customHeight="1">
      <c r="A8" s="50" t="s">
        <v>836</v>
      </c>
      <c r="B8" s="49" t="s">
        <v>106</v>
      </c>
      <c r="C8" s="49">
        <v>350</v>
      </c>
      <c r="D8" s="65">
        <v>0</v>
      </c>
      <c r="E8" s="66">
        <f>D8*1.05</f>
        <v>0</v>
      </c>
      <c r="F8" s="36">
        <f>E8*1.15</f>
        <v>0</v>
      </c>
      <c r="G8" s="46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45" customFormat="1" ht="19.5" customHeight="1">
      <c r="A9" s="48" t="s">
        <v>757</v>
      </c>
      <c r="B9" s="49" t="s">
        <v>108</v>
      </c>
      <c r="C9" s="49">
        <v>500</v>
      </c>
      <c r="D9" s="65">
        <v>0</v>
      </c>
      <c r="E9" s="66">
        <f>D9*1.05</f>
        <v>0</v>
      </c>
      <c r="F9" s="36">
        <f>E9*1.15</f>
        <v>0</v>
      </c>
      <c r="G9" s="46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45" customFormat="1" ht="19.5" customHeight="1">
      <c r="A10" s="48" t="s">
        <v>758</v>
      </c>
      <c r="B10" s="49" t="s">
        <v>108</v>
      </c>
      <c r="C10" s="49">
        <v>500</v>
      </c>
      <c r="D10" s="65">
        <v>0</v>
      </c>
      <c r="E10" s="66">
        <f>D10*1.05</f>
        <v>0</v>
      </c>
      <c r="F10" s="36">
        <f>E10*1.15</f>
        <v>0</v>
      </c>
      <c r="G10" s="46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" customFormat="1" ht="19.5" customHeight="1">
      <c r="A11" s="460" t="s">
        <v>109</v>
      </c>
      <c r="B11" s="460"/>
      <c r="C11" s="460"/>
      <c r="D11" s="460"/>
      <c r="E11" s="460"/>
      <c r="F11" s="460"/>
      <c r="G11" s="46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5" customFormat="1" ht="21" customHeight="1">
      <c r="A12" s="50" t="s">
        <v>700</v>
      </c>
      <c r="B12" s="37" t="s">
        <v>110</v>
      </c>
      <c r="C12" s="37" t="s">
        <v>111</v>
      </c>
      <c r="D12" s="67">
        <v>7.46</v>
      </c>
      <c r="E12" s="66">
        <f aca="true" t="shared" si="0" ref="E12:E22">D12*1.05</f>
        <v>7.833</v>
      </c>
      <c r="F12" s="36">
        <f aca="true" t="shared" si="1" ref="F12:F22">E12*1.15</f>
        <v>9.00795</v>
      </c>
      <c r="G12" s="447" t="s">
        <v>107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45" customFormat="1" ht="21" customHeight="1">
      <c r="A13" s="50" t="s">
        <v>904</v>
      </c>
      <c r="B13" s="37" t="s">
        <v>110</v>
      </c>
      <c r="C13" s="37" t="s">
        <v>111</v>
      </c>
      <c r="D13" s="67">
        <v>9.29</v>
      </c>
      <c r="E13" s="66">
        <f>D13*1.05</f>
        <v>9.7545</v>
      </c>
      <c r="F13" s="36">
        <f>E13*1.15</f>
        <v>11.217675</v>
      </c>
      <c r="G13" s="46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45" customFormat="1" ht="18.75" customHeight="1">
      <c r="A14" s="50" t="s">
        <v>701</v>
      </c>
      <c r="B14" s="37" t="s">
        <v>112</v>
      </c>
      <c r="C14" s="37">
        <v>500</v>
      </c>
      <c r="D14" s="67">
        <v>11.04</v>
      </c>
      <c r="E14" s="36">
        <f t="shared" si="0"/>
        <v>11.591999999999999</v>
      </c>
      <c r="F14" s="36">
        <f t="shared" si="1"/>
        <v>13.330799999999998</v>
      </c>
      <c r="G14" s="46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45" customFormat="1" ht="18.75" customHeight="1">
      <c r="A15" s="50" t="s">
        <v>905</v>
      </c>
      <c r="B15" s="37" t="s">
        <v>112</v>
      </c>
      <c r="C15" s="37">
        <v>500</v>
      </c>
      <c r="D15" s="67">
        <v>18.52</v>
      </c>
      <c r="E15" s="36">
        <f>D15*1.05</f>
        <v>19.446</v>
      </c>
      <c r="F15" s="36">
        <f>E15*1.15</f>
        <v>22.3629</v>
      </c>
      <c r="G15" s="46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5" customFormat="1" ht="18.75" customHeight="1">
      <c r="A16" s="40" t="s">
        <v>704</v>
      </c>
      <c r="B16" s="37" t="s">
        <v>113</v>
      </c>
      <c r="C16" s="37">
        <v>500</v>
      </c>
      <c r="D16" s="67">
        <v>8.04</v>
      </c>
      <c r="E16" s="36">
        <f t="shared" si="0"/>
        <v>8.442</v>
      </c>
      <c r="F16" s="36">
        <f t="shared" si="1"/>
        <v>9.7083</v>
      </c>
      <c r="G16" s="46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45" customFormat="1" ht="18.75" customHeight="1">
      <c r="A17" s="40" t="s">
        <v>906</v>
      </c>
      <c r="B17" s="37" t="s">
        <v>113</v>
      </c>
      <c r="C17" s="37">
        <v>500</v>
      </c>
      <c r="D17" s="67">
        <v>10.03</v>
      </c>
      <c r="E17" s="36">
        <f>D17*1.05</f>
        <v>10.5315</v>
      </c>
      <c r="F17" s="36">
        <f>E17*1.15</f>
        <v>12.111225</v>
      </c>
      <c r="G17" s="46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45" customFormat="1" ht="20.25" customHeight="1">
      <c r="A18" s="40" t="s">
        <v>705</v>
      </c>
      <c r="B18" s="37" t="s">
        <v>114</v>
      </c>
      <c r="C18" s="37">
        <v>400</v>
      </c>
      <c r="D18" s="67">
        <v>11.94</v>
      </c>
      <c r="E18" s="36">
        <f t="shared" si="0"/>
        <v>12.537</v>
      </c>
      <c r="F18" s="36">
        <f t="shared" si="1"/>
        <v>14.41755</v>
      </c>
      <c r="G18" s="46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45" customFormat="1" ht="20.25" customHeight="1">
      <c r="A19" s="40" t="s">
        <v>907</v>
      </c>
      <c r="B19" s="37" t="s">
        <v>114</v>
      </c>
      <c r="C19" s="37">
        <v>400</v>
      </c>
      <c r="D19" s="67">
        <v>19.32</v>
      </c>
      <c r="E19" s="36">
        <f>D19*1.05</f>
        <v>20.286</v>
      </c>
      <c r="F19" s="36">
        <f>E19*1.15</f>
        <v>23.3289</v>
      </c>
      <c r="G19" s="46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5" customFormat="1" ht="20.25" customHeight="1">
      <c r="A20" s="40" t="s">
        <v>702</v>
      </c>
      <c r="B20" s="37" t="s">
        <v>115</v>
      </c>
      <c r="C20" s="37">
        <v>500</v>
      </c>
      <c r="D20" s="67">
        <v>8.66</v>
      </c>
      <c r="E20" s="36">
        <f t="shared" si="0"/>
        <v>9.093</v>
      </c>
      <c r="F20" s="36">
        <f t="shared" si="1"/>
        <v>10.456949999999999</v>
      </c>
      <c r="G20" s="46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45" customFormat="1" ht="20.25" customHeight="1">
      <c r="A21" s="40" t="s">
        <v>706</v>
      </c>
      <c r="B21" s="37" t="s">
        <v>115</v>
      </c>
      <c r="C21" s="37">
        <v>500</v>
      </c>
      <c r="D21" s="67">
        <v>10.66</v>
      </c>
      <c r="E21" s="36">
        <f>D21*1.05</f>
        <v>11.193000000000001</v>
      </c>
      <c r="F21" s="36">
        <f>E21*1.15</f>
        <v>12.87195</v>
      </c>
      <c r="G21" s="46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45" customFormat="1" ht="20.25" customHeight="1">
      <c r="A22" s="40" t="s">
        <v>703</v>
      </c>
      <c r="B22" s="37" t="s">
        <v>52</v>
      </c>
      <c r="C22" s="37">
        <v>350</v>
      </c>
      <c r="D22" s="67">
        <v>12.841</v>
      </c>
      <c r="E22" s="36">
        <f t="shared" si="0"/>
        <v>13.48305</v>
      </c>
      <c r="F22" s="36">
        <f t="shared" si="1"/>
        <v>15.505507499999998</v>
      </c>
      <c r="G22" s="46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45" customFormat="1" ht="20.25" customHeight="1">
      <c r="A23" s="40" t="s">
        <v>908</v>
      </c>
      <c r="B23" s="37" t="s">
        <v>52</v>
      </c>
      <c r="C23" s="37">
        <v>350</v>
      </c>
      <c r="D23" s="67">
        <v>20.34</v>
      </c>
      <c r="E23" s="36">
        <f>D23*1.05</f>
        <v>21.357</v>
      </c>
      <c r="F23" s="36">
        <f>E23*1.15</f>
        <v>24.560549999999996</v>
      </c>
      <c r="G23" s="44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45" customFormat="1" ht="20.25" customHeight="1">
      <c r="A24" s="227" t="s">
        <v>116</v>
      </c>
      <c r="B24" s="228" t="s">
        <v>117</v>
      </c>
      <c r="C24" s="228">
        <v>800</v>
      </c>
      <c r="D24" s="229">
        <v>7.74</v>
      </c>
      <c r="E24" s="230">
        <f aca="true" t="shared" si="2" ref="E24:E56">D24*1.05</f>
        <v>8.127</v>
      </c>
      <c r="F24" s="230">
        <f aca="true" t="shared" si="3" ref="F24:F62">E24*1.15</f>
        <v>9.34605</v>
      </c>
      <c r="G24" s="228" t="s">
        <v>118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45" customFormat="1" ht="20.25" customHeight="1">
      <c r="A25" s="227" t="s">
        <v>119</v>
      </c>
      <c r="B25" s="228" t="s">
        <v>117</v>
      </c>
      <c r="C25" s="228">
        <v>400</v>
      </c>
      <c r="D25" s="229">
        <v>16.29</v>
      </c>
      <c r="E25" s="230">
        <f t="shared" si="2"/>
        <v>17.1045</v>
      </c>
      <c r="F25" s="230">
        <f t="shared" si="3"/>
        <v>19.670175</v>
      </c>
      <c r="G25" s="228" t="s">
        <v>118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45" customFormat="1" ht="20.25" customHeight="1">
      <c r="A26" s="227" t="s">
        <v>785</v>
      </c>
      <c r="B26" s="228"/>
      <c r="C26" s="228">
        <v>400</v>
      </c>
      <c r="D26" s="229">
        <v>28.46</v>
      </c>
      <c r="E26" s="230">
        <f>D26*1.05</f>
        <v>29.883000000000003</v>
      </c>
      <c r="F26" s="230">
        <f>E26*1.15</f>
        <v>34.36545</v>
      </c>
      <c r="G26" s="228" t="s">
        <v>118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5" customFormat="1" ht="20.25" customHeight="1">
      <c r="A27" s="50" t="s">
        <v>120</v>
      </c>
      <c r="B27" s="37" t="s">
        <v>117</v>
      </c>
      <c r="C27" s="37">
        <v>500</v>
      </c>
      <c r="D27" s="67">
        <v>9.07</v>
      </c>
      <c r="E27" s="36">
        <f t="shared" si="2"/>
        <v>9.5235</v>
      </c>
      <c r="F27" s="36">
        <f t="shared" si="3"/>
        <v>10.952024999999999</v>
      </c>
      <c r="G27" s="37" t="s">
        <v>118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45" customFormat="1" ht="20.25" customHeight="1">
      <c r="A28" s="50" t="s">
        <v>121</v>
      </c>
      <c r="B28" s="37" t="s">
        <v>117</v>
      </c>
      <c r="C28" s="37">
        <v>300</v>
      </c>
      <c r="D28" s="67">
        <v>16.47</v>
      </c>
      <c r="E28" s="36">
        <f t="shared" si="2"/>
        <v>17.293499999999998</v>
      </c>
      <c r="F28" s="36">
        <f t="shared" si="3"/>
        <v>19.887524999999997</v>
      </c>
      <c r="G28" s="37" t="s">
        <v>118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45" customFormat="1" ht="20.25" customHeight="1">
      <c r="A29" s="50" t="s">
        <v>784</v>
      </c>
      <c r="B29" s="37"/>
      <c r="C29" s="37">
        <v>250</v>
      </c>
      <c r="D29" s="67">
        <v>31.1</v>
      </c>
      <c r="E29" s="36">
        <f>D29*1.05</f>
        <v>32.655</v>
      </c>
      <c r="F29" s="36">
        <f>E29*1.15</f>
        <v>37.55325</v>
      </c>
      <c r="G29" s="37" t="s">
        <v>118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45" customFormat="1" ht="20.25" customHeight="1">
      <c r="A30" s="213" t="s">
        <v>706</v>
      </c>
      <c r="B30" s="214" t="s">
        <v>117</v>
      </c>
      <c r="C30" s="214">
        <v>500</v>
      </c>
      <c r="D30" s="215">
        <v>9.7</v>
      </c>
      <c r="E30" s="216">
        <f t="shared" si="2"/>
        <v>10.185</v>
      </c>
      <c r="F30" s="216">
        <f t="shared" si="3"/>
        <v>11.71275</v>
      </c>
      <c r="G30" s="214" t="s">
        <v>118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45" customFormat="1" ht="20.25" customHeight="1">
      <c r="A31" s="213" t="s">
        <v>707</v>
      </c>
      <c r="B31" s="214" t="s">
        <v>117</v>
      </c>
      <c r="C31" s="214">
        <v>300</v>
      </c>
      <c r="D31" s="215">
        <v>17.51</v>
      </c>
      <c r="E31" s="216">
        <f t="shared" si="2"/>
        <v>18.385500000000004</v>
      </c>
      <c r="F31" s="216">
        <f t="shared" si="3"/>
        <v>21.143325000000004</v>
      </c>
      <c r="G31" s="214" t="s">
        <v>118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45" customFormat="1" ht="22.5" customHeight="1">
      <c r="A32" s="213" t="s">
        <v>708</v>
      </c>
      <c r="B32" s="214"/>
      <c r="C32" s="214">
        <v>250</v>
      </c>
      <c r="D32" s="215">
        <v>32.52</v>
      </c>
      <c r="E32" s="216">
        <f t="shared" si="2"/>
        <v>34.14600000000001</v>
      </c>
      <c r="F32" s="216">
        <f t="shared" si="3"/>
        <v>39.267900000000004</v>
      </c>
      <c r="G32" s="214" t="s">
        <v>118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45" customFormat="1" ht="23.25" customHeight="1">
      <c r="A33" s="227" t="s">
        <v>709</v>
      </c>
      <c r="B33" s="228" t="s">
        <v>117</v>
      </c>
      <c r="C33" s="228">
        <v>800</v>
      </c>
      <c r="D33" s="229">
        <v>9.14</v>
      </c>
      <c r="E33" s="230">
        <f t="shared" si="2"/>
        <v>9.597000000000001</v>
      </c>
      <c r="F33" s="230">
        <f t="shared" si="3"/>
        <v>11.03655</v>
      </c>
      <c r="G33" s="228" t="s">
        <v>118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45" customFormat="1" ht="23.25" customHeight="1">
      <c r="A34" s="227" t="s">
        <v>710</v>
      </c>
      <c r="B34" s="228" t="s">
        <v>117</v>
      </c>
      <c r="C34" s="228">
        <v>480</v>
      </c>
      <c r="D34" s="229">
        <v>17.73</v>
      </c>
      <c r="E34" s="230">
        <f t="shared" si="2"/>
        <v>18.616500000000002</v>
      </c>
      <c r="F34" s="230">
        <f t="shared" si="3"/>
        <v>21.408975</v>
      </c>
      <c r="G34" s="228" t="s">
        <v>118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5" customFormat="1" ht="23.25" customHeight="1">
      <c r="A35" s="227" t="s">
        <v>711</v>
      </c>
      <c r="B35" s="228"/>
      <c r="C35" s="228">
        <v>300</v>
      </c>
      <c r="D35" s="229">
        <v>32.26</v>
      </c>
      <c r="E35" s="230">
        <f t="shared" si="2"/>
        <v>33.873</v>
      </c>
      <c r="F35" s="230">
        <f t="shared" si="3"/>
        <v>38.95394999999999</v>
      </c>
      <c r="G35" s="228" t="s">
        <v>118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45" customFormat="1" ht="23.25" customHeight="1">
      <c r="A36" s="40" t="s">
        <v>712</v>
      </c>
      <c r="B36" s="37" t="s">
        <v>52</v>
      </c>
      <c r="C36" s="37">
        <v>550</v>
      </c>
      <c r="D36" s="67">
        <v>9.37</v>
      </c>
      <c r="E36" s="36">
        <f t="shared" si="2"/>
        <v>9.8385</v>
      </c>
      <c r="F36" s="36">
        <f t="shared" si="3"/>
        <v>11.314274999999999</v>
      </c>
      <c r="G36" s="37" t="s">
        <v>118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45" customFormat="1" ht="23.25" customHeight="1">
      <c r="A37" s="40" t="s">
        <v>713</v>
      </c>
      <c r="B37" s="37" t="s">
        <v>52</v>
      </c>
      <c r="C37" s="37">
        <v>350</v>
      </c>
      <c r="D37" s="67">
        <v>18.5</v>
      </c>
      <c r="E37" s="36">
        <f t="shared" si="2"/>
        <v>19.425</v>
      </c>
      <c r="F37" s="36">
        <f t="shared" si="3"/>
        <v>22.338749999999997</v>
      </c>
      <c r="G37" s="37" t="s">
        <v>118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45" customFormat="1" ht="23.25" customHeight="1">
      <c r="A38" s="50" t="s">
        <v>714</v>
      </c>
      <c r="B38" s="37"/>
      <c r="C38" s="37">
        <v>250</v>
      </c>
      <c r="D38" s="67">
        <v>34.42</v>
      </c>
      <c r="E38" s="36">
        <f t="shared" si="2"/>
        <v>36.141000000000005</v>
      </c>
      <c r="F38" s="36">
        <f t="shared" si="3"/>
        <v>41.56215</v>
      </c>
      <c r="G38" s="37" t="s">
        <v>118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45" customFormat="1" ht="24" customHeight="1">
      <c r="A39" s="213" t="s">
        <v>715</v>
      </c>
      <c r="B39" s="214" t="s">
        <v>52</v>
      </c>
      <c r="C39" s="214">
        <v>550</v>
      </c>
      <c r="D39" s="215">
        <v>10.25</v>
      </c>
      <c r="E39" s="216">
        <f t="shared" si="2"/>
        <v>10.762500000000001</v>
      </c>
      <c r="F39" s="216">
        <f t="shared" si="3"/>
        <v>12.376875</v>
      </c>
      <c r="G39" s="214" t="s">
        <v>118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45" customFormat="1" ht="24" customHeight="1">
      <c r="A40" s="213" t="s">
        <v>716</v>
      </c>
      <c r="B40" s="214" t="s">
        <v>52</v>
      </c>
      <c r="C40" s="214">
        <v>350</v>
      </c>
      <c r="D40" s="215">
        <v>19.28</v>
      </c>
      <c r="E40" s="216">
        <f t="shared" si="2"/>
        <v>20.244000000000003</v>
      </c>
      <c r="F40" s="216">
        <f t="shared" si="3"/>
        <v>23.280600000000003</v>
      </c>
      <c r="G40" s="214" t="s">
        <v>118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45" customFormat="1" ht="24" customHeight="1">
      <c r="A41" s="213" t="s">
        <v>717</v>
      </c>
      <c r="B41" s="214"/>
      <c r="C41" s="214">
        <v>250</v>
      </c>
      <c r="D41" s="215">
        <v>35.85</v>
      </c>
      <c r="E41" s="216">
        <f t="shared" si="2"/>
        <v>37.642500000000005</v>
      </c>
      <c r="F41" s="216">
        <f t="shared" si="3"/>
        <v>43.288875000000004</v>
      </c>
      <c r="G41" s="214" t="s">
        <v>118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45" customFormat="1" ht="24" customHeight="1">
      <c r="A42" s="231" t="s">
        <v>718</v>
      </c>
      <c r="B42" s="228"/>
      <c r="C42" s="228"/>
      <c r="D42" s="229">
        <v>9.47</v>
      </c>
      <c r="E42" s="230">
        <f t="shared" si="2"/>
        <v>9.9435</v>
      </c>
      <c r="F42" s="230">
        <f t="shared" si="3"/>
        <v>11.435025</v>
      </c>
      <c r="G42" s="228" t="s">
        <v>118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5" customFormat="1" ht="24" customHeight="1">
      <c r="A43" s="231" t="s">
        <v>719</v>
      </c>
      <c r="B43" s="228"/>
      <c r="C43" s="228"/>
      <c r="D43" s="229">
        <v>19.08</v>
      </c>
      <c r="E43" s="230">
        <f t="shared" si="2"/>
        <v>20.034</v>
      </c>
      <c r="F43" s="230">
        <f t="shared" si="3"/>
        <v>23.039099999999998</v>
      </c>
      <c r="G43" s="228" t="s">
        <v>118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45" customFormat="1" ht="24" customHeight="1">
      <c r="A44" s="226" t="s">
        <v>720</v>
      </c>
      <c r="B44" s="37"/>
      <c r="C44" s="37"/>
      <c r="D44" s="67">
        <v>9.92</v>
      </c>
      <c r="E44" s="36">
        <f t="shared" si="2"/>
        <v>10.416</v>
      </c>
      <c r="F44" s="36">
        <f t="shared" si="3"/>
        <v>11.978399999999999</v>
      </c>
      <c r="G44" s="37" t="s">
        <v>118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45" customFormat="1" ht="24" customHeight="1">
      <c r="A45" s="226" t="s">
        <v>721</v>
      </c>
      <c r="B45" s="37" t="s">
        <v>52</v>
      </c>
      <c r="C45" s="37">
        <v>400</v>
      </c>
      <c r="D45" s="67">
        <v>20.1</v>
      </c>
      <c r="E45" s="36">
        <f t="shared" si="2"/>
        <v>21.105000000000004</v>
      </c>
      <c r="F45" s="36">
        <f t="shared" si="3"/>
        <v>24.270750000000003</v>
      </c>
      <c r="G45" s="37" t="s">
        <v>118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45" customFormat="1" ht="24" customHeight="1">
      <c r="A46" s="213" t="s">
        <v>723</v>
      </c>
      <c r="B46" s="214"/>
      <c r="C46" s="214"/>
      <c r="D46" s="215">
        <v>10.88</v>
      </c>
      <c r="E46" s="216">
        <f t="shared" si="2"/>
        <v>11.424000000000001</v>
      </c>
      <c r="F46" s="216">
        <f t="shared" si="3"/>
        <v>13.1376</v>
      </c>
      <c r="G46" s="214" t="s">
        <v>118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45" customFormat="1" ht="24" customHeight="1">
      <c r="A47" s="213" t="s">
        <v>722</v>
      </c>
      <c r="B47" s="214" t="s">
        <v>52</v>
      </c>
      <c r="C47" s="214">
        <v>400</v>
      </c>
      <c r="D47" s="215">
        <v>20.93</v>
      </c>
      <c r="E47" s="216">
        <f t="shared" si="2"/>
        <v>21.9765</v>
      </c>
      <c r="F47" s="216">
        <f t="shared" si="3"/>
        <v>25.272975</v>
      </c>
      <c r="G47" s="214" t="s">
        <v>118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5" customFormat="1" ht="24" customHeight="1">
      <c r="A48" s="227" t="s">
        <v>724</v>
      </c>
      <c r="B48" s="228" t="s">
        <v>117</v>
      </c>
      <c r="C48" s="228">
        <v>800</v>
      </c>
      <c r="D48" s="229">
        <v>10.91</v>
      </c>
      <c r="E48" s="230">
        <f t="shared" si="2"/>
        <v>11.4555</v>
      </c>
      <c r="F48" s="230">
        <f t="shared" si="3"/>
        <v>13.173824999999999</v>
      </c>
      <c r="G48" s="228" t="s">
        <v>118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45" customFormat="1" ht="24" customHeight="1">
      <c r="A49" s="227" t="s">
        <v>725</v>
      </c>
      <c r="B49" s="228" t="s">
        <v>117</v>
      </c>
      <c r="C49" s="228">
        <v>400</v>
      </c>
      <c r="D49" s="229">
        <v>22.02</v>
      </c>
      <c r="E49" s="230">
        <f t="shared" si="2"/>
        <v>23.121000000000002</v>
      </c>
      <c r="F49" s="230">
        <f t="shared" si="3"/>
        <v>26.58915</v>
      </c>
      <c r="G49" s="228" t="s">
        <v>118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45" customFormat="1" ht="24" customHeight="1">
      <c r="A50" s="227" t="s">
        <v>730</v>
      </c>
      <c r="B50" s="228"/>
      <c r="C50" s="228">
        <v>300</v>
      </c>
      <c r="D50" s="229">
        <v>38.79</v>
      </c>
      <c r="E50" s="230">
        <f>D50*1.05</f>
        <v>40.7295</v>
      </c>
      <c r="F50" s="230">
        <f>E50*1.15</f>
        <v>46.838924999999996</v>
      </c>
      <c r="G50" s="228" t="s">
        <v>118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45" customFormat="1" ht="35.25" customHeight="1">
      <c r="A51" s="40" t="s">
        <v>726</v>
      </c>
      <c r="B51" s="37" t="s">
        <v>52</v>
      </c>
      <c r="C51" s="37">
        <v>800</v>
      </c>
      <c r="D51" s="67">
        <v>11.61</v>
      </c>
      <c r="E51" s="36">
        <f t="shared" si="2"/>
        <v>12.1905</v>
      </c>
      <c r="F51" s="36">
        <f t="shared" si="3"/>
        <v>14.019074999999999</v>
      </c>
      <c r="G51" s="37" t="s">
        <v>118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5" customFormat="1" ht="33.75" customHeight="1">
      <c r="A52" s="40" t="s">
        <v>727</v>
      </c>
      <c r="B52" s="37" t="s">
        <v>52</v>
      </c>
      <c r="C52" s="37">
        <v>400</v>
      </c>
      <c r="D52" s="67">
        <v>22.82</v>
      </c>
      <c r="E52" s="36">
        <f t="shared" si="2"/>
        <v>23.961000000000002</v>
      </c>
      <c r="F52" s="36">
        <f t="shared" si="3"/>
        <v>27.55515</v>
      </c>
      <c r="G52" s="37" t="s">
        <v>118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5" customFormat="1" ht="33.75" customHeight="1">
      <c r="A53" s="50" t="s">
        <v>731</v>
      </c>
      <c r="B53" s="37"/>
      <c r="C53" s="37">
        <v>250</v>
      </c>
      <c r="D53" s="67">
        <v>41.49</v>
      </c>
      <c r="E53" s="36">
        <f>D53*1.05</f>
        <v>43.5645</v>
      </c>
      <c r="F53" s="36">
        <f>E53*1.15</f>
        <v>50.099175</v>
      </c>
      <c r="G53" s="37" t="s">
        <v>118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45" customFormat="1" ht="33" customHeight="1">
      <c r="A54" s="213" t="s">
        <v>728</v>
      </c>
      <c r="B54" s="214" t="s">
        <v>52</v>
      </c>
      <c r="C54" s="214">
        <v>800</v>
      </c>
      <c r="D54" s="215">
        <v>12.3</v>
      </c>
      <c r="E54" s="216">
        <f t="shared" si="2"/>
        <v>12.915000000000001</v>
      </c>
      <c r="F54" s="216">
        <f t="shared" si="3"/>
        <v>14.85225</v>
      </c>
      <c r="G54" s="214" t="s">
        <v>118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45" customFormat="1" ht="30.75" customHeight="1">
      <c r="A55" s="213" t="s">
        <v>729</v>
      </c>
      <c r="B55" s="214" t="s">
        <v>52</v>
      </c>
      <c r="C55" s="214">
        <v>400</v>
      </c>
      <c r="D55" s="215">
        <v>23.71</v>
      </c>
      <c r="E55" s="216">
        <f t="shared" si="2"/>
        <v>24.895500000000002</v>
      </c>
      <c r="F55" s="216">
        <f t="shared" si="3"/>
        <v>28.629825</v>
      </c>
      <c r="G55" s="214" t="s">
        <v>118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45" customFormat="1" ht="33" customHeight="1">
      <c r="A56" s="213" t="s">
        <v>732</v>
      </c>
      <c r="B56" s="217"/>
      <c r="C56" s="217">
        <v>250</v>
      </c>
      <c r="D56" s="215">
        <v>42.93</v>
      </c>
      <c r="E56" s="216">
        <f t="shared" si="2"/>
        <v>45.0765</v>
      </c>
      <c r="F56" s="216">
        <f t="shared" si="3"/>
        <v>51.837975</v>
      </c>
      <c r="G56" s="214" t="s">
        <v>118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1" customFormat="1" ht="33" customHeight="1">
      <c r="A57" s="460" t="s">
        <v>122</v>
      </c>
      <c r="B57" s="460"/>
      <c r="C57" s="460"/>
      <c r="D57" s="460"/>
      <c r="E57" s="460"/>
      <c r="F57" s="460"/>
      <c r="G57" s="46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1" customFormat="1" ht="33" customHeight="1">
      <c r="A58" s="10" t="s">
        <v>574</v>
      </c>
      <c r="B58" s="8" t="s">
        <v>123</v>
      </c>
      <c r="C58" s="8">
        <v>110</v>
      </c>
      <c r="D58" s="34">
        <v>30.65</v>
      </c>
      <c r="E58" s="35">
        <f aca="true" t="shared" si="4" ref="E58:E63">D58*1.05</f>
        <v>32.1825</v>
      </c>
      <c r="F58" s="19">
        <f t="shared" si="3"/>
        <v>37.009874999999994</v>
      </c>
      <c r="G58" s="462" t="s">
        <v>124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1" customFormat="1" ht="32.25" customHeight="1">
      <c r="A59" s="10" t="s">
        <v>575</v>
      </c>
      <c r="B59" s="8" t="s">
        <v>125</v>
      </c>
      <c r="C59" s="8">
        <v>80</v>
      </c>
      <c r="D59" s="34">
        <v>44.03</v>
      </c>
      <c r="E59" s="35">
        <f t="shared" si="4"/>
        <v>46.231500000000004</v>
      </c>
      <c r="F59" s="19">
        <f>E59*1.15</f>
        <v>53.166225</v>
      </c>
      <c r="G59" s="46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1" customFormat="1" ht="33.75" customHeight="1">
      <c r="A60" s="10" t="s">
        <v>576</v>
      </c>
      <c r="B60" s="8" t="s">
        <v>126</v>
      </c>
      <c r="C60" s="8">
        <v>60</v>
      </c>
      <c r="D60" s="34">
        <v>57.74</v>
      </c>
      <c r="E60" s="35">
        <f t="shared" si="4"/>
        <v>60.627</v>
      </c>
      <c r="F60" s="19">
        <f t="shared" si="3"/>
        <v>69.72104999999999</v>
      </c>
      <c r="G60" s="46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1" customFormat="1" ht="37.5" customHeight="1">
      <c r="A61" s="10" t="s">
        <v>577</v>
      </c>
      <c r="B61" s="8" t="s">
        <v>123</v>
      </c>
      <c r="C61" s="8">
        <v>110</v>
      </c>
      <c r="D61" s="34">
        <v>30.65</v>
      </c>
      <c r="E61" s="9">
        <f t="shared" si="4"/>
        <v>32.1825</v>
      </c>
      <c r="F61" s="19">
        <f t="shared" si="3"/>
        <v>37.009874999999994</v>
      </c>
      <c r="G61" s="462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1" customFormat="1" ht="30.75" customHeight="1">
      <c r="A62" s="10" t="s">
        <v>578</v>
      </c>
      <c r="B62" s="8" t="s">
        <v>127</v>
      </c>
      <c r="C62" s="8">
        <v>80</v>
      </c>
      <c r="D62" s="34">
        <v>44.03</v>
      </c>
      <c r="E62" s="9">
        <f t="shared" si="4"/>
        <v>46.231500000000004</v>
      </c>
      <c r="F62" s="19">
        <f t="shared" si="3"/>
        <v>53.166225</v>
      </c>
      <c r="G62" s="46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1" customFormat="1" ht="30.75" customHeight="1">
      <c r="A63" s="10" t="s">
        <v>579</v>
      </c>
      <c r="B63" s="8" t="s">
        <v>128</v>
      </c>
      <c r="C63" s="8">
        <v>60</v>
      </c>
      <c r="D63" s="34">
        <v>57.74</v>
      </c>
      <c r="E63" s="9">
        <f t="shared" si="4"/>
        <v>60.627</v>
      </c>
      <c r="F63" s="19">
        <f>E63*1.15</f>
        <v>69.72104999999999</v>
      </c>
      <c r="G63" s="46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1" customFormat="1" ht="34.5" customHeight="1">
      <c r="A64" s="459" t="s">
        <v>129</v>
      </c>
      <c r="B64" s="459"/>
      <c r="C64" s="459"/>
      <c r="D64" s="459"/>
      <c r="E64" s="459"/>
      <c r="F64" s="459"/>
      <c r="G64" s="459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45" customFormat="1" ht="33" customHeight="1">
      <c r="A65" s="60" t="s">
        <v>580</v>
      </c>
      <c r="B65" s="73" t="s">
        <v>52</v>
      </c>
      <c r="C65" s="61" t="s">
        <v>130</v>
      </c>
      <c r="D65" s="74">
        <v>6.3529</v>
      </c>
      <c r="E65" s="36">
        <f aca="true" t="shared" si="5" ref="E65:E70">D65*1.05</f>
        <v>6.670545000000001</v>
      </c>
      <c r="F65" s="36">
        <f aca="true" t="shared" si="6" ref="F65:F70">E65*1.15</f>
        <v>7.67112675</v>
      </c>
      <c r="G65" s="464" t="s">
        <v>131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45" customFormat="1" ht="33" customHeight="1">
      <c r="A66" s="60" t="s">
        <v>581</v>
      </c>
      <c r="B66" s="73" t="s">
        <v>52</v>
      </c>
      <c r="C66" s="61" t="s">
        <v>130</v>
      </c>
      <c r="D66" s="74">
        <v>7.5548</v>
      </c>
      <c r="E66" s="36">
        <f t="shared" si="5"/>
        <v>7.93254</v>
      </c>
      <c r="F66" s="36">
        <f t="shared" si="6"/>
        <v>9.122421</v>
      </c>
      <c r="G66" s="46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45" customFormat="1" ht="33" customHeight="1">
      <c r="A67" s="60" t="s">
        <v>582</v>
      </c>
      <c r="B67" s="73" t="s">
        <v>52</v>
      </c>
      <c r="C67" s="61" t="s">
        <v>130</v>
      </c>
      <c r="D67" s="74">
        <v>9.77</v>
      </c>
      <c r="E67" s="36">
        <f t="shared" si="5"/>
        <v>10.2585</v>
      </c>
      <c r="F67" s="36">
        <f t="shared" si="6"/>
        <v>11.797274999999999</v>
      </c>
      <c r="G67" s="46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45" customFormat="1" ht="36.75" customHeight="1">
      <c r="A68" s="60" t="s">
        <v>583</v>
      </c>
      <c r="B68" s="73" t="s">
        <v>52</v>
      </c>
      <c r="C68" s="61" t="s">
        <v>130</v>
      </c>
      <c r="D68" s="74">
        <v>12.08</v>
      </c>
      <c r="E68" s="36">
        <f t="shared" si="5"/>
        <v>12.684000000000001</v>
      </c>
      <c r="F68" s="36">
        <f t="shared" si="6"/>
        <v>14.5866</v>
      </c>
      <c r="G68" s="46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45" customFormat="1" ht="36.75" customHeight="1">
      <c r="A69" s="60" t="s">
        <v>584</v>
      </c>
      <c r="B69" s="73" t="s">
        <v>52</v>
      </c>
      <c r="C69" s="61" t="s">
        <v>130</v>
      </c>
      <c r="D69" s="74">
        <v>13.55</v>
      </c>
      <c r="E69" s="36">
        <f t="shared" si="5"/>
        <v>14.227500000000001</v>
      </c>
      <c r="F69" s="36">
        <f t="shared" si="6"/>
        <v>16.361625</v>
      </c>
      <c r="G69" s="46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45" customFormat="1" ht="33.75" customHeight="1">
      <c r="A70" s="60" t="s">
        <v>585</v>
      </c>
      <c r="B70" s="73" t="s">
        <v>52</v>
      </c>
      <c r="C70" s="61" t="s">
        <v>130</v>
      </c>
      <c r="D70" s="74">
        <v>15.59</v>
      </c>
      <c r="E70" s="36">
        <f t="shared" si="5"/>
        <v>16.369500000000002</v>
      </c>
      <c r="F70" s="36">
        <f t="shared" si="6"/>
        <v>18.824925</v>
      </c>
      <c r="G70" s="464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45" customFormat="1" ht="33.75" customHeight="1">
      <c r="A71" s="54" t="s">
        <v>586</v>
      </c>
      <c r="B71" s="75" t="s">
        <v>132</v>
      </c>
      <c r="C71" s="452" t="s">
        <v>133</v>
      </c>
      <c r="D71" s="74">
        <v>39.9</v>
      </c>
      <c r="E71" s="36">
        <f aca="true" t="shared" si="7" ref="E71:E77">D71*1.05</f>
        <v>41.895</v>
      </c>
      <c r="F71" s="36">
        <f aca="true" t="shared" si="8" ref="F71:F77">E71*1.15</f>
        <v>48.17925</v>
      </c>
      <c r="G71" s="452" t="s">
        <v>134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45" customFormat="1" ht="33.75" customHeight="1">
      <c r="A72" s="54" t="s">
        <v>587</v>
      </c>
      <c r="B72" s="18" t="s">
        <v>135</v>
      </c>
      <c r="C72" s="453"/>
      <c r="D72" s="26">
        <v>39.2385</v>
      </c>
      <c r="E72" s="76">
        <f t="shared" si="7"/>
        <v>41.200425</v>
      </c>
      <c r="F72" s="36">
        <f t="shared" si="8"/>
        <v>47.38048875</v>
      </c>
      <c r="G72" s="45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45" customFormat="1" ht="30.75" customHeight="1">
      <c r="A73" s="54" t="s">
        <v>588</v>
      </c>
      <c r="B73" s="18" t="s">
        <v>136</v>
      </c>
      <c r="C73" s="453"/>
      <c r="D73" s="26">
        <v>47.722500000000004</v>
      </c>
      <c r="E73" s="76">
        <f t="shared" si="7"/>
        <v>50.108625</v>
      </c>
      <c r="F73" s="36">
        <f t="shared" si="8"/>
        <v>57.62491875</v>
      </c>
      <c r="G73" s="45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45" customFormat="1" ht="33.75" customHeight="1">
      <c r="A74" s="54" t="s">
        <v>589</v>
      </c>
      <c r="B74" s="18" t="s">
        <v>137</v>
      </c>
      <c r="C74" s="453"/>
      <c r="D74" s="26">
        <v>52.71</v>
      </c>
      <c r="E74" s="76">
        <f t="shared" si="7"/>
        <v>55.3455</v>
      </c>
      <c r="F74" s="36">
        <f t="shared" si="8"/>
        <v>63.647324999999995</v>
      </c>
      <c r="G74" s="45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45" customFormat="1" ht="32.25" customHeight="1">
      <c r="A75" s="53" t="s">
        <v>590</v>
      </c>
      <c r="B75" s="18" t="s">
        <v>138</v>
      </c>
      <c r="C75" s="453"/>
      <c r="D75" s="26">
        <v>65.53</v>
      </c>
      <c r="E75" s="76">
        <f t="shared" si="7"/>
        <v>68.8065</v>
      </c>
      <c r="F75" s="36">
        <f t="shared" si="8"/>
        <v>79.12747499999999</v>
      </c>
      <c r="G75" s="45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45" customFormat="1" ht="32.25" customHeight="1">
      <c r="A76" s="53" t="s">
        <v>592</v>
      </c>
      <c r="B76" s="18" t="s">
        <v>139</v>
      </c>
      <c r="C76" s="453"/>
      <c r="D76" s="33">
        <v>75.86</v>
      </c>
      <c r="E76" s="76">
        <f t="shared" si="7"/>
        <v>79.653</v>
      </c>
      <c r="F76" s="36">
        <f t="shared" si="8"/>
        <v>91.60095</v>
      </c>
      <c r="G76" s="453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45" customFormat="1" ht="32.25" customHeight="1">
      <c r="A77" s="53" t="s">
        <v>591</v>
      </c>
      <c r="B77" s="18" t="s">
        <v>140</v>
      </c>
      <c r="C77" s="453"/>
      <c r="D77" s="33">
        <v>80.598</v>
      </c>
      <c r="E77" s="76">
        <f t="shared" si="7"/>
        <v>84.6279</v>
      </c>
      <c r="F77" s="36">
        <f t="shared" si="8"/>
        <v>97.32208499999999</v>
      </c>
      <c r="G77" s="45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45" customFormat="1" ht="32.25" customHeight="1">
      <c r="A78" s="166" t="s">
        <v>593</v>
      </c>
      <c r="B78" s="157" t="s">
        <v>141</v>
      </c>
      <c r="C78" s="453"/>
      <c r="D78" s="167">
        <v>101.28280000000001</v>
      </c>
      <c r="E78" s="168">
        <f>D78*1.05</f>
        <v>106.34694000000002</v>
      </c>
      <c r="F78" s="169">
        <f>E78*1.15</f>
        <v>122.29898100000001</v>
      </c>
      <c r="G78" s="45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1" customFormat="1" ht="33.75" customHeight="1">
      <c r="A79" s="459" t="s">
        <v>374</v>
      </c>
      <c r="B79" s="459"/>
      <c r="C79" s="459"/>
      <c r="D79" s="459"/>
      <c r="E79" s="459"/>
      <c r="F79" s="459"/>
      <c r="G79" s="459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45" customFormat="1" ht="33.75" customHeight="1">
      <c r="A80" s="54" t="s">
        <v>976</v>
      </c>
      <c r="B80" s="450"/>
      <c r="C80" s="21">
        <v>26</v>
      </c>
      <c r="D80" s="74">
        <v>170.6193</v>
      </c>
      <c r="E80" s="119">
        <f>D80*1.05</f>
        <v>179.15026500000002</v>
      </c>
      <c r="F80" s="36">
        <f>E80*1.15</f>
        <v>206.02280475</v>
      </c>
      <c r="G80" s="457" t="s">
        <v>375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45" customFormat="1" ht="33.75" customHeight="1">
      <c r="A81" s="54" t="s">
        <v>977</v>
      </c>
      <c r="B81" s="451"/>
      <c r="C81" s="21" t="s">
        <v>991</v>
      </c>
      <c r="D81" s="74">
        <v>189.4053</v>
      </c>
      <c r="E81" s="119">
        <f>D81*1.05</f>
        <v>198.87556500000002</v>
      </c>
      <c r="F81" s="36">
        <f>E81*1.15</f>
        <v>228.70689975000002</v>
      </c>
      <c r="G81" s="457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45" customFormat="1" ht="33.75" customHeight="1">
      <c r="A82" s="54" t="s">
        <v>988</v>
      </c>
      <c r="B82" s="451"/>
      <c r="C82" s="21" t="s">
        <v>991</v>
      </c>
      <c r="D82" s="74">
        <v>233.31</v>
      </c>
      <c r="E82" s="119">
        <f>D82*1.05</f>
        <v>244.9755</v>
      </c>
      <c r="F82" s="36">
        <f>E82*1.15</f>
        <v>281.72182499999997</v>
      </c>
      <c r="G82" s="457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45" customFormat="1" ht="33.75" customHeight="1">
      <c r="A83" s="54" t="s">
        <v>989</v>
      </c>
      <c r="B83" s="451"/>
      <c r="C83" s="21" t="s">
        <v>991</v>
      </c>
      <c r="D83" s="74">
        <v>293.2737</v>
      </c>
      <c r="E83" s="119">
        <f>D83*1.05</f>
        <v>307.937385</v>
      </c>
      <c r="F83" s="36">
        <f>E83*1.15</f>
        <v>354.12799275</v>
      </c>
      <c r="G83" s="457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45" customFormat="1" ht="33.75" customHeight="1">
      <c r="A84" s="54" t="s">
        <v>990</v>
      </c>
      <c r="B84" s="451"/>
      <c r="C84" s="21" t="s">
        <v>992</v>
      </c>
      <c r="D84" s="74">
        <v>338.0167</v>
      </c>
      <c r="E84" s="119">
        <f>D84*1.05</f>
        <v>354.91753500000004</v>
      </c>
      <c r="F84" s="36">
        <f>E84*1.15</f>
        <v>408.15516525000004</v>
      </c>
      <c r="G84" s="45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1" customFormat="1" ht="36" customHeight="1">
      <c r="A85" s="463" t="s">
        <v>161</v>
      </c>
      <c r="B85" s="463"/>
      <c r="C85" s="463"/>
      <c r="D85" s="463"/>
      <c r="E85" s="463"/>
      <c r="F85" s="463"/>
      <c r="G85" s="46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45" customFormat="1" ht="57.75" customHeight="1">
      <c r="A86" s="54" t="s">
        <v>868</v>
      </c>
      <c r="B86" s="18" t="s">
        <v>52</v>
      </c>
      <c r="C86" s="18">
        <v>0</v>
      </c>
      <c r="D86" s="26">
        <v>5.05</v>
      </c>
      <c r="E86" s="79">
        <f aca="true" t="shared" si="9" ref="E86:E99">D86*1.05</f>
        <v>5.3025</v>
      </c>
      <c r="F86" s="36">
        <f aca="true" t="shared" si="10" ref="F86:F104">E86*1.15</f>
        <v>6.097875</v>
      </c>
      <c r="G86" s="21" t="s">
        <v>61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45" customFormat="1" ht="57.75" customHeight="1">
      <c r="A87" s="54" t="s">
        <v>633</v>
      </c>
      <c r="B87" s="18" t="s">
        <v>162</v>
      </c>
      <c r="C87" s="18" t="s">
        <v>163</v>
      </c>
      <c r="D87" s="26">
        <v>0.8483999999999999</v>
      </c>
      <c r="E87" s="79">
        <f>D87*1.05</f>
        <v>0.89082</v>
      </c>
      <c r="F87" s="36">
        <f>E87*1.15</f>
        <v>1.0244429999999998</v>
      </c>
      <c r="G87" s="21" t="s">
        <v>164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45" customFormat="1" ht="46.5" customHeight="1">
      <c r="A88" s="54" t="s">
        <v>856</v>
      </c>
      <c r="B88" s="18" t="s">
        <v>857</v>
      </c>
      <c r="C88" s="85" t="s">
        <v>858</v>
      </c>
      <c r="D88" s="26">
        <v>0.9493999999999999</v>
      </c>
      <c r="E88" s="79">
        <f t="shared" si="9"/>
        <v>0.9968699999999999</v>
      </c>
      <c r="F88" s="36">
        <f>E88*1.15</f>
        <v>1.1464005</v>
      </c>
      <c r="G88" s="21" t="s">
        <v>859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45" customFormat="1" ht="46.5" customHeight="1">
      <c r="A89" s="54" t="s">
        <v>860</v>
      </c>
      <c r="B89" s="18" t="s">
        <v>857</v>
      </c>
      <c r="C89" s="85" t="s">
        <v>858</v>
      </c>
      <c r="D89" s="26">
        <v>1.01</v>
      </c>
      <c r="E89" s="79">
        <f t="shared" si="9"/>
        <v>1.0605</v>
      </c>
      <c r="F89" s="36">
        <f>E89*1.15</f>
        <v>1.2195749999999999</v>
      </c>
      <c r="G89" s="21" t="s">
        <v>859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45" customFormat="1" ht="46.5" customHeight="1">
      <c r="A90" s="50" t="s">
        <v>837</v>
      </c>
      <c r="B90" s="18" t="s">
        <v>52</v>
      </c>
      <c r="C90" s="85" t="s">
        <v>838</v>
      </c>
      <c r="D90" s="26">
        <v>0.7878000000000001</v>
      </c>
      <c r="E90" s="79">
        <f t="shared" si="9"/>
        <v>0.8271900000000001</v>
      </c>
      <c r="F90" s="36">
        <f>E90*1.15</f>
        <v>0.9512685000000001</v>
      </c>
      <c r="G90" s="21" t="s">
        <v>231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45" customFormat="1" ht="41.25" customHeight="1">
      <c r="A91" s="50" t="s">
        <v>634</v>
      </c>
      <c r="B91" s="37" t="s">
        <v>165</v>
      </c>
      <c r="C91" s="86" t="s">
        <v>166</v>
      </c>
      <c r="D91" s="25">
        <v>1.1413</v>
      </c>
      <c r="E91" s="82">
        <f t="shared" si="9"/>
        <v>1.1983650000000001</v>
      </c>
      <c r="F91" s="36">
        <f t="shared" si="10"/>
        <v>1.37811975</v>
      </c>
      <c r="G91" s="21" t="s">
        <v>164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45" customFormat="1" ht="41.25" customHeight="1">
      <c r="A92" s="54" t="s">
        <v>861</v>
      </c>
      <c r="B92" s="21" t="s">
        <v>862</v>
      </c>
      <c r="C92" s="85" t="s">
        <v>863</v>
      </c>
      <c r="D92" s="26">
        <v>1.0706</v>
      </c>
      <c r="E92" s="79">
        <f t="shared" si="9"/>
        <v>1.12413</v>
      </c>
      <c r="F92" s="36">
        <f>E92*1.15</f>
        <v>1.2927495</v>
      </c>
      <c r="G92" s="21" t="s">
        <v>859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45" customFormat="1" ht="35.25" customHeight="1">
      <c r="A93" s="50" t="s">
        <v>861</v>
      </c>
      <c r="B93" s="51" t="s">
        <v>489</v>
      </c>
      <c r="C93" s="86" t="s">
        <v>404</v>
      </c>
      <c r="D93" s="25">
        <v>1.1615</v>
      </c>
      <c r="E93" s="82">
        <f t="shared" si="9"/>
        <v>1.219575</v>
      </c>
      <c r="F93" s="36">
        <f>E93*1.15</f>
        <v>1.4025112499999999</v>
      </c>
      <c r="G93" s="51" t="s">
        <v>839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45" customFormat="1" ht="35.25" customHeight="1">
      <c r="A94" s="50" t="s">
        <v>405</v>
      </c>
      <c r="B94" s="37"/>
      <c r="C94" s="86" t="s">
        <v>51</v>
      </c>
      <c r="D94" s="25">
        <v>0.808</v>
      </c>
      <c r="E94" s="82">
        <f t="shared" si="9"/>
        <v>0.8484</v>
      </c>
      <c r="F94" s="36">
        <f>E94*1.15</f>
        <v>0.97566</v>
      </c>
      <c r="G94" s="51" t="s">
        <v>231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45" customFormat="1" ht="34.5" customHeight="1">
      <c r="A95" s="50" t="s">
        <v>443</v>
      </c>
      <c r="B95" s="18"/>
      <c r="C95" s="87" t="s">
        <v>444</v>
      </c>
      <c r="D95" s="26">
        <v>1.818</v>
      </c>
      <c r="E95" s="79">
        <f t="shared" si="9"/>
        <v>1.9089</v>
      </c>
      <c r="F95" s="36">
        <f t="shared" si="10"/>
        <v>2.195235</v>
      </c>
      <c r="G95" s="51" t="s">
        <v>231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45" customFormat="1" ht="34.5" customHeight="1">
      <c r="A96" s="54" t="s">
        <v>635</v>
      </c>
      <c r="B96" s="21" t="s">
        <v>862</v>
      </c>
      <c r="C96" s="85" t="s">
        <v>864</v>
      </c>
      <c r="D96" s="26">
        <v>2.2119</v>
      </c>
      <c r="E96" s="79">
        <f t="shared" si="9"/>
        <v>2.322495</v>
      </c>
      <c r="F96" s="36">
        <f>E96*1.15</f>
        <v>2.67086925</v>
      </c>
      <c r="G96" s="21" t="s">
        <v>859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45" customFormat="1" ht="35.25" customHeight="1">
      <c r="A97" s="48" t="s">
        <v>635</v>
      </c>
      <c r="B97" s="49" t="s">
        <v>167</v>
      </c>
      <c r="C97" s="88" t="s">
        <v>168</v>
      </c>
      <c r="D97" s="52">
        <v>2.2119</v>
      </c>
      <c r="E97" s="79">
        <f t="shared" si="9"/>
        <v>2.322495</v>
      </c>
      <c r="F97" s="36">
        <f t="shared" si="10"/>
        <v>2.67086925</v>
      </c>
      <c r="G97" s="38" t="s">
        <v>457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45" customFormat="1" ht="35.25" customHeight="1">
      <c r="A98" s="54" t="s">
        <v>636</v>
      </c>
      <c r="B98" s="21" t="s">
        <v>862</v>
      </c>
      <c r="C98" s="85" t="s">
        <v>864</v>
      </c>
      <c r="D98" s="26">
        <v>2.525</v>
      </c>
      <c r="E98" s="79">
        <f t="shared" si="9"/>
        <v>2.65125</v>
      </c>
      <c r="F98" s="36">
        <f>E98*1.15</f>
        <v>3.0489375</v>
      </c>
      <c r="G98" s="21" t="s">
        <v>859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45" customFormat="1" ht="34.5" customHeight="1">
      <c r="A99" s="48" t="s">
        <v>636</v>
      </c>
      <c r="B99" s="49" t="s">
        <v>169</v>
      </c>
      <c r="C99" s="89" t="s">
        <v>170</v>
      </c>
      <c r="D99" s="52">
        <v>2.525</v>
      </c>
      <c r="E99" s="79">
        <f t="shared" si="9"/>
        <v>2.65125</v>
      </c>
      <c r="F99" s="36">
        <f t="shared" si="10"/>
        <v>3.0489375</v>
      </c>
      <c r="G99" s="38" t="s">
        <v>458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1" customFormat="1" ht="33.75" customHeight="1">
      <c r="A100" s="460" t="s">
        <v>171</v>
      </c>
      <c r="B100" s="460"/>
      <c r="C100" s="460"/>
      <c r="D100" s="460"/>
      <c r="E100" s="460"/>
      <c r="F100" s="460"/>
      <c r="G100" s="46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45" customFormat="1" ht="36" customHeight="1">
      <c r="A101" s="48" t="s">
        <v>630</v>
      </c>
      <c r="B101" s="38" t="s">
        <v>172</v>
      </c>
      <c r="C101" s="49">
        <v>150</v>
      </c>
      <c r="D101" s="81">
        <v>26.663999999999998</v>
      </c>
      <c r="E101" s="82">
        <f aca="true" t="shared" si="11" ref="E101:E107">D101*1.05</f>
        <v>27.9972</v>
      </c>
      <c r="F101" s="36">
        <f t="shared" si="10"/>
        <v>32.19678</v>
      </c>
      <c r="G101" s="49" t="s">
        <v>513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45" customFormat="1" ht="27" customHeight="1">
      <c r="A102" s="48" t="s">
        <v>631</v>
      </c>
      <c r="B102" s="38" t="s">
        <v>172</v>
      </c>
      <c r="C102" s="49">
        <v>300</v>
      </c>
      <c r="D102" s="81">
        <v>10.645399999999999</v>
      </c>
      <c r="E102" s="82">
        <f t="shared" si="11"/>
        <v>11.177669999999999</v>
      </c>
      <c r="F102" s="36">
        <f t="shared" si="10"/>
        <v>12.854320499999998</v>
      </c>
      <c r="G102" s="49" t="s">
        <v>173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45" customFormat="1" ht="26.25" customHeight="1">
      <c r="A103" s="90" t="s">
        <v>632</v>
      </c>
      <c r="B103" s="91" t="s">
        <v>172</v>
      </c>
      <c r="C103" s="92">
        <v>200</v>
      </c>
      <c r="D103" s="93">
        <v>19.8667</v>
      </c>
      <c r="E103" s="79">
        <f t="shared" si="11"/>
        <v>20.860035000000003</v>
      </c>
      <c r="F103" s="36">
        <f t="shared" si="10"/>
        <v>23.989040250000002</v>
      </c>
      <c r="G103" s="49" t="s">
        <v>173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45" customFormat="1" ht="36.75" customHeight="1">
      <c r="A104" s="94" t="s">
        <v>509</v>
      </c>
      <c r="B104" s="49" t="s">
        <v>52</v>
      </c>
      <c r="C104" s="95">
        <v>175</v>
      </c>
      <c r="D104" s="93">
        <v>16.6246</v>
      </c>
      <c r="E104" s="96">
        <f t="shared" si="11"/>
        <v>17.455830000000002</v>
      </c>
      <c r="F104" s="36">
        <f t="shared" si="10"/>
        <v>20.0742045</v>
      </c>
      <c r="G104" s="461" t="s">
        <v>174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45" customFormat="1" ht="36.75" customHeight="1">
      <c r="A105" s="90" t="s">
        <v>510</v>
      </c>
      <c r="B105" s="49" t="s">
        <v>52</v>
      </c>
      <c r="C105" s="92">
        <v>130</v>
      </c>
      <c r="D105" s="93">
        <v>22.048299999999998</v>
      </c>
      <c r="E105" s="79">
        <f t="shared" si="11"/>
        <v>23.150714999999998</v>
      </c>
      <c r="F105" s="36">
        <f>E105*1.15</f>
        <v>26.623322249999998</v>
      </c>
      <c r="G105" s="46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45" customFormat="1" ht="36.75" customHeight="1">
      <c r="A106" s="94" t="s">
        <v>511</v>
      </c>
      <c r="B106" s="49" t="s">
        <v>52</v>
      </c>
      <c r="C106" s="95">
        <v>175</v>
      </c>
      <c r="D106" s="93">
        <v>32.128099999999996</v>
      </c>
      <c r="E106" s="96">
        <f t="shared" si="11"/>
        <v>33.734505</v>
      </c>
      <c r="F106" s="36">
        <f>E106*1.15</f>
        <v>38.79468075</v>
      </c>
      <c r="G106" s="46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45" customFormat="1" ht="34.5" customHeight="1">
      <c r="A107" s="90" t="s">
        <v>512</v>
      </c>
      <c r="B107" s="49" t="s">
        <v>52</v>
      </c>
      <c r="C107" s="92">
        <v>130</v>
      </c>
      <c r="D107" s="93">
        <v>48.136599999999994</v>
      </c>
      <c r="E107" s="79">
        <f t="shared" si="11"/>
        <v>50.543429999999994</v>
      </c>
      <c r="F107" s="36">
        <f>E107*1.15</f>
        <v>58.12494449999999</v>
      </c>
      <c r="G107" s="46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</sheetData>
  <sheetProtection/>
  <mergeCells count="22">
    <mergeCell ref="G104:G107"/>
    <mergeCell ref="G58:G63"/>
    <mergeCell ref="C71:C78"/>
    <mergeCell ref="A85:G85"/>
    <mergeCell ref="A100:G100"/>
    <mergeCell ref="G65:G70"/>
    <mergeCell ref="A1:A4"/>
    <mergeCell ref="G80:G84"/>
    <mergeCell ref="A6:G6"/>
    <mergeCell ref="A64:G64"/>
    <mergeCell ref="A79:G79"/>
    <mergeCell ref="A11:G11"/>
    <mergeCell ref="B4:C4"/>
    <mergeCell ref="A57:G57"/>
    <mergeCell ref="G7:G10"/>
    <mergeCell ref="G12:G23"/>
    <mergeCell ref="B80:B84"/>
    <mergeCell ref="G71:G78"/>
    <mergeCell ref="B1:F2"/>
    <mergeCell ref="B3:F3"/>
    <mergeCell ref="D4:F4"/>
    <mergeCell ref="G1:G4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7C1"/>
    <pageSetUpPr fitToPage="1"/>
  </sheetPr>
  <dimension ref="A1:W3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6.8515625" style="2" customWidth="1"/>
    <col min="2" max="2" width="23.00390625" style="3" customWidth="1"/>
    <col min="3" max="3" width="11.7109375" style="3" customWidth="1"/>
    <col min="4" max="4" width="22.8515625" style="4" customWidth="1"/>
    <col min="5" max="6" width="21.28125" style="5" customWidth="1"/>
    <col min="7" max="7" width="41.00390625" style="3" customWidth="1"/>
    <col min="8" max="16384" width="9.140625" style="6" customWidth="1"/>
  </cols>
  <sheetData>
    <row r="1" spans="1:7" ht="13.5" customHeight="1">
      <c r="A1" s="456"/>
      <c r="B1" s="411" t="s">
        <v>67</v>
      </c>
      <c r="C1" s="412"/>
      <c r="D1" s="412"/>
      <c r="E1" s="412"/>
      <c r="F1" s="413"/>
      <c r="G1" s="417"/>
    </row>
    <row r="2" spans="1:7" ht="34.5" customHeight="1">
      <c r="A2" s="456"/>
      <c r="B2" s="414"/>
      <c r="C2" s="415"/>
      <c r="D2" s="415"/>
      <c r="E2" s="415"/>
      <c r="F2" s="416"/>
      <c r="G2" s="417"/>
    </row>
    <row r="3" spans="1:7" ht="20.25" customHeight="1">
      <c r="A3" s="456"/>
      <c r="B3" s="405" t="s">
        <v>68</v>
      </c>
      <c r="C3" s="405"/>
      <c r="D3" s="405"/>
      <c r="E3" s="405"/>
      <c r="F3" s="405"/>
      <c r="G3" s="417"/>
    </row>
    <row r="4" spans="1:23" s="1" customFormat="1" ht="22.5" customHeight="1">
      <c r="A4" s="456"/>
      <c r="B4" s="406"/>
      <c r="C4" s="407"/>
      <c r="D4" s="454"/>
      <c r="E4" s="454"/>
      <c r="F4" s="455"/>
      <c r="G4" s="4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7" ht="69" customHeight="1">
      <c r="A5" s="24" t="s">
        <v>69</v>
      </c>
      <c r="B5" s="24" t="s">
        <v>6</v>
      </c>
      <c r="C5" s="24" t="s">
        <v>5</v>
      </c>
      <c r="D5" s="24" t="s">
        <v>7</v>
      </c>
      <c r="E5" s="30" t="s">
        <v>386</v>
      </c>
      <c r="F5" s="30" t="s">
        <v>385</v>
      </c>
      <c r="G5" s="24" t="s">
        <v>8</v>
      </c>
    </row>
    <row r="6" spans="1:23" s="1" customFormat="1" ht="34.5" customHeight="1">
      <c r="A6" s="460" t="s">
        <v>142</v>
      </c>
      <c r="B6" s="460"/>
      <c r="C6" s="460"/>
      <c r="D6" s="460"/>
      <c r="E6" s="460"/>
      <c r="F6" s="460"/>
      <c r="G6" s="46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34.5" customHeight="1">
      <c r="A7" s="282" t="s">
        <v>148</v>
      </c>
      <c r="B7" s="283" t="s">
        <v>149</v>
      </c>
      <c r="C7" s="283">
        <v>1000</v>
      </c>
      <c r="D7" s="276">
        <v>0</v>
      </c>
      <c r="E7" s="72">
        <f aca="true" t="shared" si="0" ref="E7:E13">D7*1.05</f>
        <v>0</v>
      </c>
      <c r="F7" s="72">
        <f>E7*1.15</f>
        <v>0</v>
      </c>
      <c r="G7" s="275" t="s">
        <v>975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1" customFormat="1" ht="34.5" customHeight="1">
      <c r="A8" s="284" t="s">
        <v>813</v>
      </c>
      <c r="B8" s="285" t="s">
        <v>152</v>
      </c>
      <c r="C8" s="285"/>
      <c r="D8" s="279">
        <v>18.078999999999997</v>
      </c>
      <c r="E8" s="55">
        <f t="shared" si="0"/>
        <v>18.98295</v>
      </c>
      <c r="F8" s="55">
        <f>E8*1.15</f>
        <v>21.8303925</v>
      </c>
      <c r="G8" s="469" t="s">
        <v>145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77" customFormat="1" ht="32.25" customHeight="1">
      <c r="A9" s="277" t="s">
        <v>143</v>
      </c>
      <c r="B9" s="278" t="s">
        <v>144</v>
      </c>
      <c r="C9" s="278">
        <v>1000</v>
      </c>
      <c r="D9" s="279">
        <v>12.57</v>
      </c>
      <c r="E9" s="55">
        <f t="shared" si="0"/>
        <v>13.198500000000001</v>
      </c>
      <c r="F9" s="55">
        <f>E9*1.15</f>
        <v>15.178275</v>
      </c>
      <c r="G9" s="47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77" customFormat="1" ht="38.25" customHeight="1">
      <c r="A10" s="277" t="s">
        <v>146</v>
      </c>
      <c r="B10" s="278" t="s">
        <v>147</v>
      </c>
      <c r="C10" s="278">
        <v>1000</v>
      </c>
      <c r="D10" s="279">
        <v>14.59</v>
      </c>
      <c r="E10" s="55">
        <f t="shared" si="0"/>
        <v>15.3195</v>
      </c>
      <c r="F10" s="55">
        <f aca="true" t="shared" si="1" ref="F10:F34">E10*1.15</f>
        <v>17.617424999999997</v>
      </c>
      <c r="G10" s="47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77" customFormat="1" ht="34.5" customHeight="1">
      <c r="A11" s="277" t="s">
        <v>148</v>
      </c>
      <c r="B11" s="278" t="s">
        <v>149</v>
      </c>
      <c r="C11" s="278">
        <v>1000</v>
      </c>
      <c r="D11" s="279">
        <v>15.65</v>
      </c>
      <c r="E11" s="55">
        <f t="shared" si="0"/>
        <v>16.4325</v>
      </c>
      <c r="F11" s="55">
        <f t="shared" si="1"/>
        <v>18.897375</v>
      </c>
      <c r="G11" s="47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77" customFormat="1" ht="34.5" customHeight="1">
      <c r="A12" s="277" t="s">
        <v>150</v>
      </c>
      <c r="B12" s="278" t="s">
        <v>149</v>
      </c>
      <c r="C12" s="274">
        <v>1000</v>
      </c>
      <c r="D12" s="279">
        <v>18.54</v>
      </c>
      <c r="E12" s="55">
        <f t="shared" si="0"/>
        <v>19.467</v>
      </c>
      <c r="F12" s="55">
        <f t="shared" si="1"/>
        <v>22.38705</v>
      </c>
      <c r="G12" s="47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77" customFormat="1" ht="34.5" customHeight="1">
      <c r="A13" s="280" t="s">
        <v>151</v>
      </c>
      <c r="B13" s="281" t="s">
        <v>149</v>
      </c>
      <c r="C13" s="281">
        <v>1000</v>
      </c>
      <c r="D13" s="279">
        <v>21.24</v>
      </c>
      <c r="E13" s="96">
        <f t="shared" si="0"/>
        <v>22.302</v>
      </c>
      <c r="F13" s="55">
        <f t="shared" si="1"/>
        <v>25.647299999999998</v>
      </c>
      <c r="G13" s="47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1" customFormat="1" ht="25.5" customHeight="1">
      <c r="A14" s="475" t="s">
        <v>154</v>
      </c>
      <c r="B14" s="475"/>
      <c r="C14" s="475"/>
      <c r="D14" s="475"/>
      <c r="E14" s="475"/>
      <c r="F14" s="475"/>
      <c r="G14" s="47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77" customFormat="1" ht="25.5" customHeight="1">
      <c r="A15" s="263" t="s">
        <v>1168</v>
      </c>
      <c r="B15" s="264"/>
      <c r="C15" s="264">
        <v>150</v>
      </c>
      <c r="D15" s="265">
        <v>16.52</v>
      </c>
      <c r="E15" s="82">
        <f aca="true" t="shared" si="2" ref="E15:E35">D15*1.05</f>
        <v>17.346</v>
      </c>
      <c r="F15" s="36">
        <f t="shared" si="1"/>
        <v>19.947899999999997</v>
      </c>
      <c r="G15" s="476" t="s">
        <v>107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77" customFormat="1" ht="25.5" customHeight="1">
      <c r="A16" s="50" t="s">
        <v>1169</v>
      </c>
      <c r="B16" s="37" t="s">
        <v>155</v>
      </c>
      <c r="C16" s="78">
        <v>100</v>
      </c>
      <c r="D16" s="81">
        <v>30.72</v>
      </c>
      <c r="E16" s="82">
        <f t="shared" si="2"/>
        <v>32.256</v>
      </c>
      <c r="F16" s="36">
        <f t="shared" si="1"/>
        <v>37.0944</v>
      </c>
      <c r="G16" s="47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77" customFormat="1" ht="25.5" customHeight="1">
      <c r="A17" s="50" t="s">
        <v>1170</v>
      </c>
      <c r="B17" s="37" t="s">
        <v>156</v>
      </c>
      <c r="C17" s="78" t="s">
        <v>157</v>
      </c>
      <c r="D17" s="81">
        <v>45.54</v>
      </c>
      <c r="E17" s="82">
        <f t="shared" si="2"/>
        <v>47.817</v>
      </c>
      <c r="F17" s="36">
        <f t="shared" si="1"/>
        <v>54.989549999999994</v>
      </c>
      <c r="G17" s="47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77" customFormat="1" ht="25.5" customHeight="1">
      <c r="A18" s="50" t="s">
        <v>1171</v>
      </c>
      <c r="B18" s="37" t="s">
        <v>158</v>
      </c>
      <c r="C18" s="78" t="s">
        <v>159</v>
      </c>
      <c r="D18" s="81">
        <v>73.24</v>
      </c>
      <c r="E18" s="82">
        <f t="shared" si="2"/>
        <v>76.902</v>
      </c>
      <c r="F18" s="36">
        <f t="shared" si="1"/>
        <v>88.4373</v>
      </c>
      <c r="G18" s="47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77" customFormat="1" ht="25.5" customHeight="1">
      <c r="A19" s="50" t="s">
        <v>1172</v>
      </c>
      <c r="B19" s="37" t="s">
        <v>158</v>
      </c>
      <c r="C19" s="78">
        <v>30</v>
      </c>
      <c r="D19" s="81">
        <v>143.75</v>
      </c>
      <c r="E19" s="79">
        <f t="shared" si="2"/>
        <v>150.9375</v>
      </c>
      <c r="F19" s="36">
        <f t="shared" si="1"/>
        <v>173.578125</v>
      </c>
      <c r="G19" s="47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77" customFormat="1" ht="25.5" customHeight="1">
      <c r="A20" s="50" t="s">
        <v>594</v>
      </c>
      <c r="B20" s="37" t="s">
        <v>160</v>
      </c>
      <c r="C20" s="78">
        <v>100</v>
      </c>
      <c r="D20" s="81">
        <v>31.7</v>
      </c>
      <c r="E20" s="82">
        <f>D20*1.05</f>
        <v>33.285000000000004</v>
      </c>
      <c r="F20" s="36">
        <f>E20*1.15</f>
        <v>38.277750000000005</v>
      </c>
      <c r="G20" s="472" t="s">
        <v>145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77" customFormat="1" ht="25.5" customHeight="1">
      <c r="A21" s="50" t="s">
        <v>595</v>
      </c>
      <c r="B21" s="37" t="s">
        <v>160</v>
      </c>
      <c r="C21" s="78">
        <v>80</v>
      </c>
      <c r="D21" s="81">
        <v>46.59</v>
      </c>
      <c r="E21" s="82">
        <f>D21*1.05</f>
        <v>48.919500000000006</v>
      </c>
      <c r="F21" s="36">
        <f>E21*1.15</f>
        <v>56.257425000000005</v>
      </c>
      <c r="G21" s="47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77" customFormat="1" ht="25.5" customHeight="1">
      <c r="A22" s="50" t="s">
        <v>596</v>
      </c>
      <c r="B22" s="37" t="s">
        <v>160</v>
      </c>
      <c r="C22" s="37">
        <v>50</v>
      </c>
      <c r="D22" s="81">
        <v>72.39</v>
      </c>
      <c r="E22" s="82">
        <f t="shared" si="2"/>
        <v>76.0095</v>
      </c>
      <c r="F22" s="36">
        <f t="shared" si="1"/>
        <v>87.41092499999999</v>
      </c>
      <c r="G22" s="47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77" customFormat="1" ht="29.25" customHeight="1">
      <c r="A23" s="220" t="s">
        <v>597</v>
      </c>
      <c r="B23" s="214" t="s">
        <v>160</v>
      </c>
      <c r="C23" s="214">
        <v>25</v>
      </c>
      <c r="D23" s="221">
        <v>144.21</v>
      </c>
      <c r="E23" s="222">
        <f t="shared" si="2"/>
        <v>151.4205</v>
      </c>
      <c r="F23" s="216">
        <f t="shared" si="1"/>
        <v>174.13357499999998</v>
      </c>
      <c r="G23" s="47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77" customFormat="1" ht="29.25" customHeight="1">
      <c r="A24" s="48" t="s">
        <v>598</v>
      </c>
      <c r="B24" s="37" t="s">
        <v>160</v>
      </c>
      <c r="C24" s="49">
        <v>100</v>
      </c>
      <c r="D24" s="84">
        <v>34.7</v>
      </c>
      <c r="E24" s="79">
        <f t="shared" si="2"/>
        <v>36.435</v>
      </c>
      <c r="F24" s="36">
        <f t="shared" si="1"/>
        <v>41.90025</v>
      </c>
      <c r="G24" s="47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77" customFormat="1" ht="29.25" customHeight="1">
      <c r="A25" s="48" t="s">
        <v>599</v>
      </c>
      <c r="B25" s="37" t="s">
        <v>160</v>
      </c>
      <c r="C25" s="49">
        <v>80</v>
      </c>
      <c r="D25" s="84">
        <v>51.09</v>
      </c>
      <c r="E25" s="79">
        <f t="shared" si="2"/>
        <v>53.64450000000001</v>
      </c>
      <c r="F25" s="36">
        <f t="shared" si="1"/>
        <v>61.691175</v>
      </c>
      <c r="G25" s="47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77" customFormat="1" ht="29.25" customHeight="1">
      <c r="A26" s="69" t="s">
        <v>600</v>
      </c>
      <c r="B26" s="39" t="s">
        <v>160</v>
      </c>
      <c r="C26" s="39">
        <v>50</v>
      </c>
      <c r="D26" s="83">
        <v>83.51</v>
      </c>
      <c r="E26" s="80">
        <f t="shared" si="2"/>
        <v>87.6855</v>
      </c>
      <c r="F26" s="19">
        <f t="shared" si="1"/>
        <v>100.838325</v>
      </c>
      <c r="G26" s="47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77" customFormat="1" ht="29.25" customHeight="1">
      <c r="A27" s="223" t="s">
        <v>601</v>
      </c>
      <c r="B27" s="218" t="s">
        <v>160</v>
      </c>
      <c r="C27" s="218">
        <v>25</v>
      </c>
      <c r="D27" s="224">
        <v>162.3</v>
      </c>
      <c r="E27" s="225">
        <f t="shared" si="2"/>
        <v>170.41500000000002</v>
      </c>
      <c r="F27" s="219">
        <f t="shared" si="1"/>
        <v>195.97725</v>
      </c>
      <c r="G27" s="47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77" customFormat="1" ht="37.5" customHeight="1">
      <c r="A28" s="53" t="s">
        <v>602</v>
      </c>
      <c r="B28" s="209" t="s">
        <v>160</v>
      </c>
      <c r="C28" s="102">
        <v>100</v>
      </c>
      <c r="D28" s="210">
        <v>36.83</v>
      </c>
      <c r="E28" s="96">
        <f t="shared" si="2"/>
        <v>38.6715</v>
      </c>
      <c r="F28" s="55">
        <f t="shared" si="1"/>
        <v>44.472225</v>
      </c>
      <c r="G28" s="47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77" customFormat="1" ht="52.5" customHeight="1">
      <c r="A29" s="53" t="s">
        <v>603</v>
      </c>
      <c r="B29" s="209" t="s">
        <v>160</v>
      </c>
      <c r="C29" s="102">
        <v>80</v>
      </c>
      <c r="D29" s="210">
        <v>52.37</v>
      </c>
      <c r="E29" s="96">
        <f t="shared" si="2"/>
        <v>54.9885</v>
      </c>
      <c r="F29" s="55">
        <f t="shared" si="1"/>
        <v>63.236774999999994</v>
      </c>
      <c r="G29" s="47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77" customFormat="1" ht="51" customHeight="1">
      <c r="A30" s="70" t="s">
        <v>604</v>
      </c>
      <c r="B30" s="71" t="s">
        <v>160</v>
      </c>
      <c r="C30" s="71">
        <v>50</v>
      </c>
      <c r="D30" s="211">
        <v>84.92</v>
      </c>
      <c r="E30" s="212">
        <f t="shared" si="2"/>
        <v>89.16600000000001</v>
      </c>
      <c r="F30" s="72">
        <f t="shared" si="1"/>
        <v>102.54090000000001</v>
      </c>
      <c r="G30" s="47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77" customFormat="1" ht="36" customHeight="1">
      <c r="A31" s="223" t="s">
        <v>605</v>
      </c>
      <c r="B31" s="218" t="s">
        <v>160</v>
      </c>
      <c r="C31" s="218">
        <v>25</v>
      </c>
      <c r="D31" s="224">
        <v>169.87</v>
      </c>
      <c r="E31" s="225">
        <f t="shared" si="2"/>
        <v>178.36350000000002</v>
      </c>
      <c r="F31" s="219">
        <f t="shared" si="1"/>
        <v>205.118025</v>
      </c>
      <c r="G31" s="47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77" customFormat="1" ht="60" customHeight="1">
      <c r="A32" s="53" t="s">
        <v>606</v>
      </c>
      <c r="B32" s="209" t="s">
        <v>160</v>
      </c>
      <c r="C32" s="102">
        <v>100</v>
      </c>
      <c r="D32" s="210">
        <v>42.2</v>
      </c>
      <c r="E32" s="96">
        <f t="shared" si="2"/>
        <v>44.31</v>
      </c>
      <c r="F32" s="55">
        <f t="shared" si="1"/>
        <v>50.9565</v>
      </c>
      <c r="G32" s="47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77" customFormat="1" ht="52.5" customHeight="1">
      <c r="A33" s="53" t="s">
        <v>607</v>
      </c>
      <c r="B33" s="209" t="s">
        <v>160</v>
      </c>
      <c r="C33" s="102">
        <v>80</v>
      </c>
      <c r="D33" s="210">
        <v>61.62</v>
      </c>
      <c r="E33" s="96">
        <f t="shared" si="2"/>
        <v>64.701</v>
      </c>
      <c r="F33" s="55">
        <f t="shared" si="1"/>
        <v>74.40614999999998</v>
      </c>
      <c r="G33" s="47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77" customFormat="1" ht="39" customHeight="1">
      <c r="A34" s="70" t="s">
        <v>608</v>
      </c>
      <c r="B34" s="71" t="s">
        <v>160</v>
      </c>
      <c r="C34" s="71">
        <v>50</v>
      </c>
      <c r="D34" s="211">
        <v>99.97</v>
      </c>
      <c r="E34" s="212">
        <f t="shared" si="2"/>
        <v>104.9685</v>
      </c>
      <c r="F34" s="72">
        <f t="shared" si="1"/>
        <v>120.713775</v>
      </c>
      <c r="G34" s="47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77" customFormat="1" ht="52.5" customHeight="1">
      <c r="A35" s="223" t="s">
        <v>609</v>
      </c>
      <c r="B35" s="218" t="s">
        <v>160</v>
      </c>
      <c r="C35" s="218">
        <v>25</v>
      </c>
      <c r="D35" s="224">
        <v>196.91</v>
      </c>
      <c r="E35" s="225">
        <f t="shared" si="2"/>
        <v>206.7555</v>
      </c>
      <c r="F35" s="219">
        <f>E35*1.15</f>
        <v>237.768825</v>
      </c>
      <c r="G35" s="47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</sheetData>
  <sheetProtection/>
  <mergeCells count="11">
    <mergeCell ref="D4:F4"/>
    <mergeCell ref="A6:G6"/>
    <mergeCell ref="G8:G13"/>
    <mergeCell ref="G20:G35"/>
    <mergeCell ref="A14:G14"/>
    <mergeCell ref="G15:G19"/>
    <mergeCell ref="A1:A4"/>
    <mergeCell ref="B1:F2"/>
    <mergeCell ref="G1:G4"/>
    <mergeCell ref="B3:F3"/>
    <mergeCell ref="B4:C4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6F9FE"/>
    <pageSetUpPr fitToPage="1"/>
  </sheetPr>
  <dimension ref="A1:W6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76.8515625" style="2" customWidth="1"/>
    <col min="2" max="2" width="23.00390625" style="3" customWidth="1"/>
    <col min="3" max="3" width="11.7109375" style="3" customWidth="1"/>
    <col min="4" max="4" width="22.8515625" style="4" customWidth="1"/>
    <col min="5" max="6" width="21.28125" style="5" customWidth="1"/>
    <col min="7" max="7" width="41.00390625" style="3" customWidth="1"/>
    <col min="8" max="16384" width="9.140625" style="6" customWidth="1"/>
  </cols>
  <sheetData>
    <row r="1" spans="1:7" ht="13.5" customHeight="1">
      <c r="A1" s="456"/>
      <c r="B1" s="411" t="s">
        <v>67</v>
      </c>
      <c r="C1" s="412"/>
      <c r="D1" s="412"/>
      <c r="E1" s="412"/>
      <c r="F1" s="413"/>
      <c r="G1" s="417"/>
    </row>
    <row r="2" spans="1:7" ht="34.5" customHeight="1">
      <c r="A2" s="456"/>
      <c r="B2" s="414"/>
      <c r="C2" s="415"/>
      <c r="D2" s="415"/>
      <c r="E2" s="415"/>
      <c r="F2" s="416"/>
      <c r="G2" s="417"/>
    </row>
    <row r="3" spans="1:7" ht="20.25" customHeight="1">
      <c r="A3" s="456"/>
      <c r="B3" s="405" t="s">
        <v>68</v>
      </c>
      <c r="C3" s="405"/>
      <c r="D3" s="405"/>
      <c r="E3" s="405"/>
      <c r="F3" s="405"/>
      <c r="G3" s="417"/>
    </row>
    <row r="4" spans="1:23" s="1" customFormat="1" ht="22.5" customHeight="1">
      <c r="A4" s="456"/>
      <c r="B4" s="406"/>
      <c r="C4" s="407"/>
      <c r="D4" s="454"/>
      <c r="E4" s="454"/>
      <c r="F4" s="455"/>
      <c r="G4" s="4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7" ht="69" customHeight="1">
      <c r="A5" s="24" t="s">
        <v>69</v>
      </c>
      <c r="B5" s="24" t="s">
        <v>6</v>
      </c>
      <c r="C5" s="24" t="s">
        <v>5</v>
      </c>
      <c r="D5" s="24" t="s">
        <v>7</v>
      </c>
      <c r="E5" s="30" t="s">
        <v>386</v>
      </c>
      <c r="F5" s="30" t="s">
        <v>385</v>
      </c>
      <c r="G5" s="24" t="s">
        <v>8</v>
      </c>
    </row>
    <row r="6" spans="1:23" s="1" customFormat="1" ht="31.5" customHeight="1">
      <c r="A6" s="479" t="s">
        <v>178</v>
      </c>
      <c r="B6" s="479"/>
      <c r="C6" s="479"/>
      <c r="D6" s="479"/>
      <c r="E6" s="479"/>
      <c r="F6" s="479"/>
      <c r="G6" s="47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45" customFormat="1" ht="32.25" customHeight="1">
      <c r="A7" s="98" t="s">
        <v>179</v>
      </c>
      <c r="B7" s="92"/>
      <c r="C7" s="11"/>
      <c r="D7" s="52">
        <v>67.7508</v>
      </c>
      <c r="E7" s="74">
        <f aca="true" t="shared" si="0" ref="E7:E18">D7*1.05</f>
        <v>71.13834</v>
      </c>
      <c r="F7" s="25">
        <f aca="true" t="shared" si="1" ref="F7:F18">E7*1.15</f>
        <v>81.809091</v>
      </c>
      <c r="G7" s="484" t="s">
        <v>459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45" customFormat="1" ht="32.25" customHeight="1">
      <c r="A8" s="90" t="s">
        <v>181</v>
      </c>
      <c r="B8" s="92"/>
      <c r="C8" s="11"/>
      <c r="D8" s="52">
        <v>29.088</v>
      </c>
      <c r="E8" s="74">
        <f t="shared" si="0"/>
        <v>30.5424</v>
      </c>
      <c r="F8" s="25">
        <f t="shared" si="1"/>
        <v>35.12376</v>
      </c>
      <c r="G8" s="48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45" customFormat="1" ht="32.25" customHeight="1">
      <c r="A9" s="90" t="s">
        <v>183</v>
      </c>
      <c r="B9" s="92"/>
      <c r="C9" s="11"/>
      <c r="D9" s="52">
        <v>16.362</v>
      </c>
      <c r="E9" s="74">
        <f t="shared" si="0"/>
        <v>17.1801</v>
      </c>
      <c r="F9" s="25">
        <f t="shared" si="1"/>
        <v>19.757115</v>
      </c>
      <c r="G9" s="48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45" customFormat="1" ht="32.25" customHeight="1">
      <c r="A10" s="90" t="s">
        <v>184</v>
      </c>
      <c r="B10" s="92"/>
      <c r="C10" s="11"/>
      <c r="D10" s="52">
        <v>0</v>
      </c>
      <c r="E10" s="74">
        <f t="shared" si="0"/>
        <v>0</v>
      </c>
      <c r="F10" s="25">
        <f t="shared" si="1"/>
        <v>0</v>
      </c>
      <c r="G10" s="48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45" customFormat="1" ht="32.25" customHeight="1">
      <c r="A11" s="90" t="s">
        <v>179</v>
      </c>
      <c r="B11" s="92" t="s">
        <v>180</v>
      </c>
      <c r="C11" s="11">
        <v>30</v>
      </c>
      <c r="D11" s="52">
        <v>77.08319999999999</v>
      </c>
      <c r="E11" s="74">
        <f>D11*1.05</f>
        <v>80.93736</v>
      </c>
      <c r="F11" s="25">
        <f>E11*1.15</f>
        <v>93.077964</v>
      </c>
      <c r="G11" s="484" t="s">
        <v>439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5" customFormat="1" ht="32.25" customHeight="1">
      <c r="A12" s="90" t="s">
        <v>181</v>
      </c>
      <c r="B12" s="92" t="s">
        <v>182</v>
      </c>
      <c r="C12" s="11">
        <v>65</v>
      </c>
      <c r="D12" s="52">
        <v>32.673500000000004</v>
      </c>
      <c r="E12" s="74">
        <f t="shared" si="0"/>
        <v>34.30717500000001</v>
      </c>
      <c r="F12" s="25">
        <f t="shared" si="1"/>
        <v>39.45325125000001</v>
      </c>
      <c r="G12" s="48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45" customFormat="1" ht="32.25" customHeight="1">
      <c r="A13" s="90" t="s">
        <v>183</v>
      </c>
      <c r="B13" s="92" t="s">
        <v>180</v>
      </c>
      <c r="C13" s="97">
        <v>150</v>
      </c>
      <c r="D13" s="193">
        <v>17.8164</v>
      </c>
      <c r="E13" s="74">
        <f t="shared" si="0"/>
        <v>18.707220000000003</v>
      </c>
      <c r="F13" s="25">
        <f t="shared" si="1"/>
        <v>21.513303</v>
      </c>
      <c r="G13" s="48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45" customFormat="1" ht="32.25" customHeight="1">
      <c r="A14" s="90" t="s">
        <v>184</v>
      </c>
      <c r="B14" s="92" t="s">
        <v>185</v>
      </c>
      <c r="C14" s="97">
        <v>240</v>
      </c>
      <c r="D14" s="193">
        <v>10.8575</v>
      </c>
      <c r="E14" s="74">
        <f t="shared" si="0"/>
        <v>11.400375</v>
      </c>
      <c r="F14" s="25">
        <f t="shared" si="1"/>
        <v>13.11043125</v>
      </c>
      <c r="G14" s="48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45" customFormat="1" ht="32.25" customHeight="1">
      <c r="A15" s="90" t="s">
        <v>179</v>
      </c>
      <c r="B15" s="92"/>
      <c r="C15" s="97">
        <v>50</v>
      </c>
      <c r="D15" s="178">
        <v>74.9117</v>
      </c>
      <c r="E15" s="74">
        <f t="shared" si="0"/>
        <v>78.657285</v>
      </c>
      <c r="F15" s="25">
        <f t="shared" si="1"/>
        <v>90.45587775</v>
      </c>
      <c r="G15" s="373" t="s">
        <v>438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5" customFormat="1" ht="32.25" customHeight="1">
      <c r="A16" s="90" t="s">
        <v>181</v>
      </c>
      <c r="B16" s="92"/>
      <c r="C16" s="97">
        <v>100</v>
      </c>
      <c r="D16" s="178">
        <v>38.3295</v>
      </c>
      <c r="E16" s="74">
        <f t="shared" si="0"/>
        <v>40.245975</v>
      </c>
      <c r="F16" s="25">
        <f t="shared" si="1"/>
        <v>46.28287125</v>
      </c>
      <c r="G16" s="37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45" customFormat="1" ht="32.25" customHeight="1">
      <c r="A17" s="90" t="s">
        <v>183</v>
      </c>
      <c r="B17" s="92"/>
      <c r="C17" s="97">
        <v>200</v>
      </c>
      <c r="D17" s="178">
        <v>21.452399999999997</v>
      </c>
      <c r="E17" s="74">
        <f t="shared" si="0"/>
        <v>22.525019999999998</v>
      </c>
      <c r="F17" s="25">
        <f t="shared" si="1"/>
        <v>25.903772999999994</v>
      </c>
      <c r="G17" s="37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45" customFormat="1" ht="32.25" customHeight="1">
      <c r="A18" s="90" t="s">
        <v>184</v>
      </c>
      <c r="B18" s="92"/>
      <c r="C18" s="97">
        <v>350</v>
      </c>
      <c r="D18" s="178">
        <v>15.200500000000002</v>
      </c>
      <c r="E18" s="74">
        <f t="shared" si="0"/>
        <v>15.960525000000002</v>
      </c>
      <c r="F18" s="25">
        <f t="shared" si="1"/>
        <v>18.354603750000003</v>
      </c>
      <c r="G18" s="37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t="34.5" customHeight="1">
      <c r="A19" s="479" t="s">
        <v>188</v>
      </c>
      <c r="B19" s="479"/>
      <c r="C19" s="479"/>
      <c r="D19" s="479"/>
      <c r="E19" s="479"/>
      <c r="F19" s="479"/>
      <c r="G19" s="47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5" customFormat="1" ht="29.25" customHeight="1">
      <c r="A20" s="90" t="s">
        <v>845</v>
      </c>
      <c r="B20" s="92" t="s">
        <v>191</v>
      </c>
      <c r="C20" s="92">
        <v>20</v>
      </c>
      <c r="D20" s="74">
        <v>75.99239999999999</v>
      </c>
      <c r="E20" s="74">
        <f aca="true" t="shared" si="2" ref="E20:E25">D20*1.05</f>
        <v>79.79202</v>
      </c>
      <c r="F20" s="36">
        <f>E20*1.15</f>
        <v>91.76082299999999</v>
      </c>
      <c r="G20" s="373" t="s">
        <v>368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45" customFormat="1" ht="29.25" customHeight="1">
      <c r="A21" s="90" t="s">
        <v>612</v>
      </c>
      <c r="B21" s="92" t="s">
        <v>191</v>
      </c>
      <c r="C21" s="92">
        <v>20</v>
      </c>
      <c r="D21" s="74">
        <v>61.97</v>
      </c>
      <c r="E21" s="74">
        <f t="shared" si="2"/>
        <v>65.0685</v>
      </c>
      <c r="F21" s="36">
        <f>E21*1.15</f>
        <v>74.828775</v>
      </c>
      <c r="G21" s="37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45" customFormat="1" ht="41.25" customHeight="1">
      <c r="A22" s="90" t="s">
        <v>611</v>
      </c>
      <c r="B22" s="92" t="s">
        <v>189</v>
      </c>
      <c r="C22" s="92">
        <v>40</v>
      </c>
      <c r="D22" s="74">
        <v>33.26</v>
      </c>
      <c r="E22" s="74">
        <f t="shared" si="2"/>
        <v>34.923</v>
      </c>
      <c r="F22" s="36">
        <f>E22*1.15</f>
        <v>40.16145</v>
      </c>
      <c r="G22" s="37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45" customFormat="1" ht="43.5" customHeight="1">
      <c r="A23" s="90" t="s">
        <v>610</v>
      </c>
      <c r="B23" s="92" t="s">
        <v>189</v>
      </c>
      <c r="C23" s="92">
        <v>80</v>
      </c>
      <c r="D23" s="74">
        <v>18.5335</v>
      </c>
      <c r="E23" s="74">
        <f t="shared" si="2"/>
        <v>19.460175</v>
      </c>
      <c r="F23" s="36">
        <f aca="true" t="shared" si="3" ref="F23:F43">E23*1.15</f>
        <v>22.379201249999998</v>
      </c>
      <c r="G23" s="37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45" customFormat="1" ht="43.5" customHeight="1">
      <c r="A24" s="90" t="s">
        <v>190</v>
      </c>
      <c r="B24" s="92"/>
      <c r="C24" s="92">
        <v>24</v>
      </c>
      <c r="D24" s="74">
        <v>0</v>
      </c>
      <c r="E24" s="74">
        <f t="shared" si="2"/>
        <v>0</v>
      </c>
      <c r="F24" s="36">
        <f t="shared" si="3"/>
        <v>0</v>
      </c>
      <c r="G24" s="373" t="s">
        <v>231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45" customFormat="1" ht="43.5" customHeight="1">
      <c r="A25" s="90" t="s">
        <v>192</v>
      </c>
      <c r="B25" s="92"/>
      <c r="C25" s="92">
        <v>48</v>
      </c>
      <c r="D25" s="74">
        <v>0</v>
      </c>
      <c r="E25" s="74">
        <f t="shared" si="2"/>
        <v>0</v>
      </c>
      <c r="F25" s="36">
        <f t="shared" si="3"/>
        <v>0</v>
      </c>
      <c r="G25" s="37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1" customFormat="1" ht="30.75" customHeight="1">
      <c r="A26" s="479" t="s">
        <v>193</v>
      </c>
      <c r="B26" s="479"/>
      <c r="C26" s="479"/>
      <c r="D26" s="479"/>
      <c r="E26" s="479"/>
      <c r="F26" s="479"/>
      <c r="G26" s="47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5" customFormat="1" ht="33.75" customHeight="1">
      <c r="A27" s="54" t="s">
        <v>759</v>
      </c>
      <c r="B27" s="18" t="s">
        <v>194</v>
      </c>
      <c r="C27" s="18">
        <v>1</v>
      </c>
      <c r="D27" s="26">
        <v>239.976</v>
      </c>
      <c r="E27" s="26">
        <f aca="true" t="shared" si="4" ref="E27:E50">D27*1.05</f>
        <v>251.97480000000002</v>
      </c>
      <c r="F27" s="36">
        <f t="shared" si="3"/>
        <v>289.77102</v>
      </c>
      <c r="G27" s="478" t="s">
        <v>153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45" customFormat="1" ht="35.25" customHeight="1">
      <c r="A28" s="54" t="s">
        <v>760</v>
      </c>
      <c r="B28" s="18" t="s">
        <v>195</v>
      </c>
      <c r="C28" s="18">
        <v>1</v>
      </c>
      <c r="D28" s="26">
        <v>239.976</v>
      </c>
      <c r="E28" s="26">
        <f t="shared" si="4"/>
        <v>251.97480000000002</v>
      </c>
      <c r="F28" s="36">
        <f t="shared" si="3"/>
        <v>289.77102</v>
      </c>
      <c r="G28" s="47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45" customFormat="1" ht="36" customHeight="1">
      <c r="A29" s="54" t="s">
        <v>761</v>
      </c>
      <c r="B29" s="18" t="s">
        <v>196</v>
      </c>
      <c r="C29" s="18">
        <v>1</v>
      </c>
      <c r="D29" s="26">
        <v>239.976</v>
      </c>
      <c r="E29" s="26">
        <f t="shared" si="4"/>
        <v>251.97480000000002</v>
      </c>
      <c r="F29" s="36">
        <f t="shared" si="3"/>
        <v>289.77102</v>
      </c>
      <c r="G29" s="47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45" customFormat="1" ht="35.25" customHeight="1">
      <c r="A30" s="54" t="s">
        <v>733</v>
      </c>
      <c r="B30" s="18" t="s">
        <v>196</v>
      </c>
      <c r="C30" s="18" t="s">
        <v>197</v>
      </c>
      <c r="D30" s="26">
        <v>369.66</v>
      </c>
      <c r="E30" s="26">
        <f t="shared" si="4"/>
        <v>388.14300000000003</v>
      </c>
      <c r="F30" s="36">
        <f t="shared" si="3"/>
        <v>446.36445</v>
      </c>
      <c r="G30" s="47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45" customFormat="1" ht="33" customHeight="1">
      <c r="A31" s="54" t="s">
        <v>734</v>
      </c>
      <c r="B31" s="18" t="s">
        <v>198</v>
      </c>
      <c r="C31" s="18" t="s">
        <v>199</v>
      </c>
      <c r="D31" s="26">
        <v>369.66</v>
      </c>
      <c r="E31" s="26">
        <f t="shared" si="4"/>
        <v>388.14300000000003</v>
      </c>
      <c r="F31" s="36">
        <f t="shared" si="3"/>
        <v>446.36445</v>
      </c>
      <c r="G31" s="47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45" customFormat="1" ht="33" customHeight="1">
      <c r="A32" s="54" t="s">
        <v>901</v>
      </c>
      <c r="B32" s="18"/>
      <c r="C32" s="18"/>
      <c r="D32" s="268">
        <v>292.395</v>
      </c>
      <c r="E32" s="268">
        <f t="shared" si="4"/>
        <v>307.01475</v>
      </c>
      <c r="F32" s="19">
        <f t="shared" si="3"/>
        <v>353.0669625</v>
      </c>
      <c r="G32" s="157" t="s">
        <v>900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45" customFormat="1" ht="33" customHeight="1">
      <c r="A33" s="50" t="s">
        <v>437</v>
      </c>
      <c r="B33" s="18"/>
      <c r="C33" s="18"/>
      <c r="D33" s="26">
        <v>295.5563</v>
      </c>
      <c r="E33" s="26">
        <f t="shared" si="4"/>
        <v>310.33411500000005</v>
      </c>
      <c r="F33" s="36">
        <f t="shared" si="3"/>
        <v>356.88423225</v>
      </c>
      <c r="G33" s="373" t="s">
        <v>231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45" customFormat="1" ht="33" customHeight="1">
      <c r="A34" s="50" t="s">
        <v>613</v>
      </c>
      <c r="B34" s="18"/>
      <c r="C34" s="18">
        <v>1</v>
      </c>
      <c r="D34" s="238">
        <v>607.9493</v>
      </c>
      <c r="E34" s="26">
        <f t="shared" si="4"/>
        <v>638.346765</v>
      </c>
      <c r="F34" s="36">
        <f t="shared" si="3"/>
        <v>734.09877975</v>
      </c>
      <c r="G34" s="37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5" customFormat="1" ht="33" customHeight="1">
      <c r="A35" s="50" t="s">
        <v>614</v>
      </c>
      <c r="B35" s="18"/>
      <c r="C35" s="18"/>
      <c r="D35" s="238">
        <v>59.994</v>
      </c>
      <c r="E35" s="26">
        <f>D35*1.05</f>
        <v>62.993700000000004</v>
      </c>
      <c r="F35" s="36">
        <f>E35*1.15</f>
        <v>72.442755</v>
      </c>
      <c r="G35" s="373" t="s">
        <v>368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45" customFormat="1" ht="33" customHeight="1">
      <c r="A36" s="60" t="s">
        <v>615</v>
      </c>
      <c r="B36" s="18"/>
      <c r="C36" s="18"/>
      <c r="D36" s="238">
        <v>24.947</v>
      </c>
      <c r="E36" s="26">
        <f>D36*1.05</f>
        <v>26.19435</v>
      </c>
      <c r="F36" s="36">
        <f>E36*1.15</f>
        <v>30.123502499999997</v>
      </c>
      <c r="G36" s="37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45" customFormat="1" ht="33" customHeight="1">
      <c r="A37" s="60" t="s">
        <v>616</v>
      </c>
      <c r="B37" s="18"/>
      <c r="C37" s="18"/>
      <c r="D37" s="238">
        <v>13.2108</v>
      </c>
      <c r="E37" s="26">
        <f>D37*1.05</f>
        <v>13.871340000000002</v>
      </c>
      <c r="F37" s="36">
        <f>E37*1.15</f>
        <v>15.952041000000001</v>
      </c>
      <c r="G37" s="37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45" customFormat="1" ht="33" customHeight="1">
      <c r="A38" s="60" t="s">
        <v>617</v>
      </c>
      <c r="B38" s="18"/>
      <c r="C38" s="18"/>
      <c r="D38" s="238">
        <v>10.7868</v>
      </c>
      <c r="E38" s="26">
        <f>D38*1.05</f>
        <v>11.32614</v>
      </c>
      <c r="F38" s="36">
        <f>E38*1.15</f>
        <v>13.025060999999999</v>
      </c>
      <c r="G38" s="37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45" customFormat="1" ht="33" customHeight="1">
      <c r="A39" s="50" t="s">
        <v>614</v>
      </c>
      <c r="B39" s="37" t="s">
        <v>187</v>
      </c>
      <c r="C39" s="18">
        <v>50</v>
      </c>
      <c r="D39" s="52">
        <v>60.2364</v>
      </c>
      <c r="E39" s="26">
        <f t="shared" si="4"/>
        <v>63.24822</v>
      </c>
      <c r="F39" s="36">
        <f t="shared" si="3"/>
        <v>72.73545299999999</v>
      </c>
      <c r="G39" s="373" t="s">
        <v>153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45" customFormat="1" ht="33" customHeight="1">
      <c r="A40" s="60" t="s">
        <v>615</v>
      </c>
      <c r="B40" s="73" t="s">
        <v>186</v>
      </c>
      <c r="C40" s="18">
        <v>65</v>
      </c>
      <c r="D40" s="52">
        <v>25.0884</v>
      </c>
      <c r="E40" s="26">
        <f t="shared" si="4"/>
        <v>26.34282</v>
      </c>
      <c r="F40" s="36">
        <f t="shared" si="3"/>
        <v>30.294242999999998</v>
      </c>
      <c r="G40" s="37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45" customFormat="1" ht="33" customHeight="1">
      <c r="A41" s="54" t="s">
        <v>616</v>
      </c>
      <c r="B41" s="18" t="s">
        <v>186</v>
      </c>
      <c r="C41" s="18">
        <v>150</v>
      </c>
      <c r="D41" s="52">
        <v>13.0189</v>
      </c>
      <c r="E41" s="26">
        <f t="shared" si="4"/>
        <v>13.669845</v>
      </c>
      <c r="F41" s="36">
        <f t="shared" si="3"/>
        <v>15.72032175</v>
      </c>
      <c r="G41" s="37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45" customFormat="1" ht="33" customHeight="1">
      <c r="A42" s="54" t="s">
        <v>617</v>
      </c>
      <c r="B42" s="18" t="s">
        <v>187</v>
      </c>
      <c r="C42" s="18">
        <v>240</v>
      </c>
      <c r="D42" s="52">
        <v>7.635599999999999</v>
      </c>
      <c r="E42" s="26">
        <f t="shared" si="4"/>
        <v>8.01738</v>
      </c>
      <c r="F42" s="36">
        <f t="shared" si="3"/>
        <v>9.219986999999998</v>
      </c>
      <c r="G42" s="37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5" customFormat="1" ht="44.25" customHeight="1">
      <c r="A43" s="50" t="s">
        <v>614</v>
      </c>
      <c r="B43" s="37" t="s">
        <v>187</v>
      </c>
      <c r="C43" s="37">
        <v>50</v>
      </c>
      <c r="D43" s="25">
        <v>59.994</v>
      </c>
      <c r="E43" s="26">
        <f t="shared" si="4"/>
        <v>62.993700000000004</v>
      </c>
      <c r="F43" s="36">
        <f t="shared" si="3"/>
        <v>72.442755</v>
      </c>
      <c r="G43" s="480" t="s">
        <v>438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99" customFormat="1" ht="35.25" customHeight="1">
      <c r="A44" s="60" t="s">
        <v>615</v>
      </c>
      <c r="B44" s="73" t="s">
        <v>186</v>
      </c>
      <c r="C44" s="73">
        <v>100</v>
      </c>
      <c r="D44" s="25">
        <v>34.9864</v>
      </c>
      <c r="E44" s="26">
        <f>D44*1.05</f>
        <v>36.73572000000001</v>
      </c>
      <c r="F44" s="36">
        <f>E44*1.15</f>
        <v>42.246078000000004</v>
      </c>
      <c r="G44" s="48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45" customFormat="1" ht="33.75" customHeight="1">
      <c r="A45" s="54" t="s">
        <v>616</v>
      </c>
      <c r="B45" s="18" t="s">
        <v>186</v>
      </c>
      <c r="C45" s="18">
        <v>200</v>
      </c>
      <c r="D45" s="100">
        <v>20.8161</v>
      </c>
      <c r="E45" s="26">
        <f>D45*1.05</f>
        <v>21.856905</v>
      </c>
      <c r="F45" s="36">
        <f>E45*1.15</f>
        <v>25.13544075</v>
      </c>
      <c r="G45" s="48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45" customFormat="1" ht="31.5" customHeight="1">
      <c r="A46" s="54" t="s">
        <v>617</v>
      </c>
      <c r="B46" s="18" t="s">
        <v>187</v>
      </c>
      <c r="C46" s="165">
        <v>350</v>
      </c>
      <c r="D46" s="100">
        <v>13.8875</v>
      </c>
      <c r="E46" s="26">
        <f>D46*1.05</f>
        <v>14.581875</v>
      </c>
      <c r="F46" s="36">
        <f>E46*1.15</f>
        <v>16.769156249999998</v>
      </c>
      <c r="G46" s="48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7" ht="45.75" customHeight="1">
      <c r="A47" s="483" t="s">
        <v>453</v>
      </c>
      <c r="B47" s="483"/>
      <c r="C47" s="483"/>
      <c r="D47" s="483"/>
      <c r="E47" s="483"/>
      <c r="F47" s="483"/>
      <c r="G47" s="483"/>
    </row>
    <row r="48" spans="1:23" s="45" customFormat="1" ht="30.75" customHeight="1">
      <c r="A48" s="54" t="s">
        <v>454</v>
      </c>
      <c r="B48" s="18" t="s">
        <v>200</v>
      </c>
      <c r="C48" s="18">
        <v>50</v>
      </c>
      <c r="D48" s="101">
        <v>61.3272</v>
      </c>
      <c r="E48" s="76">
        <f t="shared" si="4"/>
        <v>64.39356</v>
      </c>
      <c r="F48" s="36">
        <f aca="true" t="shared" si="5" ref="F48:F69">E48*1.15</f>
        <v>74.05259399999998</v>
      </c>
      <c r="G48" s="47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45" customFormat="1" ht="31.5" customHeight="1">
      <c r="A49" s="54" t="s">
        <v>455</v>
      </c>
      <c r="B49" s="18" t="s">
        <v>201</v>
      </c>
      <c r="C49" s="18">
        <v>150</v>
      </c>
      <c r="D49" s="101">
        <v>24.7955</v>
      </c>
      <c r="E49" s="76">
        <f t="shared" si="4"/>
        <v>26.035275000000002</v>
      </c>
      <c r="F49" s="36">
        <f t="shared" si="5"/>
        <v>29.94056625</v>
      </c>
      <c r="G49" s="47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45" customFormat="1" ht="30.75" customHeight="1">
      <c r="A50" s="54" t="s">
        <v>456</v>
      </c>
      <c r="B50" s="18" t="s">
        <v>201</v>
      </c>
      <c r="C50" s="18">
        <v>300</v>
      </c>
      <c r="D50" s="101">
        <v>12.443200000000001</v>
      </c>
      <c r="E50" s="76">
        <f t="shared" si="4"/>
        <v>13.065360000000002</v>
      </c>
      <c r="F50" s="36">
        <f t="shared" si="5"/>
        <v>15.025164</v>
      </c>
      <c r="G50" s="47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1" customFormat="1" ht="33.75" customHeight="1">
      <c r="A51" s="393" t="s">
        <v>202</v>
      </c>
      <c r="B51" s="393"/>
      <c r="C51" s="393"/>
      <c r="D51" s="393"/>
      <c r="E51" s="393"/>
      <c r="F51" s="393"/>
      <c r="G51" s="39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5" customFormat="1" ht="39.75" customHeight="1">
      <c r="A52" s="54" t="s">
        <v>618</v>
      </c>
      <c r="B52" s="18" t="s">
        <v>203</v>
      </c>
      <c r="C52" s="18">
        <v>24</v>
      </c>
      <c r="D52" s="101">
        <v>49.823299999999996</v>
      </c>
      <c r="E52" s="76">
        <f>PRODUCT(D52*1.05)</f>
        <v>52.314465</v>
      </c>
      <c r="F52" s="36">
        <f>E52*1.15</f>
        <v>60.16163474999999</v>
      </c>
      <c r="G52" s="478" t="s">
        <v>153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5" customFormat="1" ht="36" customHeight="1">
      <c r="A53" s="54" t="s">
        <v>619</v>
      </c>
      <c r="B53" s="18" t="s">
        <v>204</v>
      </c>
      <c r="C53" s="18">
        <v>24</v>
      </c>
      <c r="D53" s="101">
        <v>60.8626</v>
      </c>
      <c r="E53" s="76">
        <f>PRODUCT(D53*1.05)</f>
        <v>63.905730000000005</v>
      </c>
      <c r="F53" s="36">
        <f t="shared" si="5"/>
        <v>73.4915895</v>
      </c>
      <c r="G53" s="47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45" customFormat="1" ht="26.25" customHeight="1">
      <c r="A54" s="54" t="s">
        <v>620</v>
      </c>
      <c r="B54" s="18" t="s">
        <v>204</v>
      </c>
      <c r="C54" s="18">
        <v>24</v>
      </c>
      <c r="D54" s="101">
        <v>70.3364</v>
      </c>
      <c r="E54" s="76">
        <f>PRODUCT(D54*1.05)</f>
        <v>73.85322000000001</v>
      </c>
      <c r="F54" s="36">
        <f t="shared" si="5"/>
        <v>84.931203</v>
      </c>
      <c r="G54" s="47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1" customFormat="1" ht="26.25" customHeight="1">
      <c r="A55" s="477" t="s">
        <v>205</v>
      </c>
      <c r="B55" s="477"/>
      <c r="C55" s="477"/>
      <c r="D55" s="477"/>
      <c r="E55" s="477"/>
      <c r="F55" s="477"/>
      <c r="G55" s="47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45" customFormat="1" ht="26.25" customHeight="1">
      <c r="A56" s="53" t="s">
        <v>621</v>
      </c>
      <c r="B56" s="102" t="s">
        <v>206</v>
      </c>
      <c r="C56" s="102">
        <v>24</v>
      </c>
      <c r="D56" s="136">
        <v>50.580799999999996</v>
      </c>
      <c r="E56" s="76">
        <f>PRODUCT(D56*1.05)</f>
        <v>53.10984</v>
      </c>
      <c r="F56" s="36">
        <f t="shared" si="5"/>
        <v>61.07631599999999</v>
      </c>
      <c r="G56" s="478" t="s">
        <v>153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45" customFormat="1" ht="26.25" customHeight="1">
      <c r="A57" s="53" t="s">
        <v>622</v>
      </c>
      <c r="B57" s="102" t="s">
        <v>206</v>
      </c>
      <c r="C57" s="102">
        <v>24</v>
      </c>
      <c r="D57" s="101">
        <v>59.2769</v>
      </c>
      <c r="E57" s="76">
        <f>PRODUCT(D57*1.05)</f>
        <v>62.240745</v>
      </c>
      <c r="F57" s="36">
        <f t="shared" si="5"/>
        <v>71.57685674999999</v>
      </c>
      <c r="G57" s="47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45" customFormat="1" ht="26.25" customHeight="1">
      <c r="A58" s="53" t="s">
        <v>623</v>
      </c>
      <c r="B58" s="102" t="s">
        <v>206</v>
      </c>
      <c r="C58" s="102">
        <v>24</v>
      </c>
      <c r="D58" s="101">
        <v>68.0942</v>
      </c>
      <c r="E58" s="76">
        <f>PRODUCT(D58*1.05)</f>
        <v>71.49891000000001</v>
      </c>
      <c r="F58" s="36">
        <f t="shared" si="5"/>
        <v>82.2237465</v>
      </c>
      <c r="G58" s="47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45" customFormat="1" ht="26.25" customHeight="1">
      <c r="A59" s="53" t="s">
        <v>624</v>
      </c>
      <c r="B59" s="102" t="s">
        <v>206</v>
      </c>
      <c r="C59" s="102">
        <v>24</v>
      </c>
      <c r="D59" s="101">
        <v>82.618</v>
      </c>
      <c r="E59" s="76">
        <f>PRODUCT(D59*1.05)</f>
        <v>86.74889999999999</v>
      </c>
      <c r="F59" s="36">
        <f t="shared" si="5"/>
        <v>99.76123499999999</v>
      </c>
      <c r="G59" s="47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1" customFormat="1" ht="26.25" customHeight="1">
      <c r="A60" s="477" t="s">
        <v>207</v>
      </c>
      <c r="B60" s="477"/>
      <c r="C60" s="477"/>
      <c r="D60" s="477"/>
      <c r="E60" s="477"/>
      <c r="F60" s="477"/>
      <c r="G60" s="47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5" customFormat="1" ht="26.25" customHeight="1">
      <c r="A61" s="54" t="s">
        <v>841</v>
      </c>
      <c r="B61" s="18" t="s">
        <v>208</v>
      </c>
      <c r="C61" s="18">
        <v>308</v>
      </c>
      <c r="D61" s="101">
        <v>23.4118</v>
      </c>
      <c r="E61" s="76">
        <f aca="true" t="shared" si="6" ref="E61:E69">PRODUCT(D61*1.05)</f>
        <v>24.58239</v>
      </c>
      <c r="F61" s="36">
        <f t="shared" si="5"/>
        <v>28.2697485</v>
      </c>
      <c r="G61" s="478" t="s">
        <v>153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45" customFormat="1" ht="26.25" customHeight="1">
      <c r="A62" s="54" t="s">
        <v>842</v>
      </c>
      <c r="B62" s="18" t="s">
        <v>52</v>
      </c>
      <c r="C62" s="18">
        <v>48</v>
      </c>
      <c r="D62" s="101">
        <v>33.754200000000004</v>
      </c>
      <c r="E62" s="76">
        <f t="shared" si="6"/>
        <v>35.44191000000001</v>
      </c>
      <c r="F62" s="36">
        <f>E62*1.15</f>
        <v>40.758196500000004</v>
      </c>
      <c r="G62" s="47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45" customFormat="1" ht="33.75" customHeight="1">
      <c r="A63" s="54" t="s">
        <v>843</v>
      </c>
      <c r="B63" s="18" t="s">
        <v>209</v>
      </c>
      <c r="C63" s="18">
        <v>168</v>
      </c>
      <c r="D63" s="101">
        <v>42.6725</v>
      </c>
      <c r="E63" s="76">
        <f t="shared" si="6"/>
        <v>44.806125</v>
      </c>
      <c r="F63" s="36">
        <f t="shared" si="5"/>
        <v>51.52704375</v>
      </c>
      <c r="G63" s="47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45" customFormat="1" ht="36.75" customHeight="1">
      <c r="A64" s="54" t="s">
        <v>844</v>
      </c>
      <c r="B64" s="18" t="s">
        <v>52</v>
      </c>
      <c r="C64" s="18">
        <v>54</v>
      </c>
      <c r="D64" s="101">
        <v>53.0957</v>
      </c>
      <c r="E64" s="76">
        <f t="shared" si="6"/>
        <v>55.750485000000005</v>
      </c>
      <c r="F64" s="36">
        <f t="shared" si="5"/>
        <v>64.11305775</v>
      </c>
      <c r="G64" s="47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45" customFormat="1" ht="36.75" customHeight="1">
      <c r="A65" s="53" t="s">
        <v>625</v>
      </c>
      <c r="B65" s="102" t="s">
        <v>210</v>
      </c>
      <c r="C65" s="102">
        <v>168</v>
      </c>
      <c r="D65" s="101">
        <v>22.2604</v>
      </c>
      <c r="E65" s="76">
        <f t="shared" si="6"/>
        <v>23.373420000000003</v>
      </c>
      <c r="F65" s="36">
        <f t="shared" si="5"/>
        <v>26.879433000000002</v>
      </c>
      <c r="G65" s="47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45" customFormat="1" ht="36.75" customHeight="1">
      <c r="A66" s="53" t="s">
        <v>626</v>
      </c>
      <c r="B66" s="102" t="s">
        <v>52</v>
      </c>
      <c r="C66" s="102">
        <v>48</v>
      </c>
      <c r="D66" s="101">
        <v>33.1886</v>
      </c>
      <c r="E66" s="76">
        <f t="shared" si="6"/>
        <v>34.84803</v>
      </c>
      <c r="F66" s="36">
        <f t="shared" si="5"/>
        <v>40.0752345</v>
      </c>
      <c r="G66" s="47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45" customFormat="1" ht="36.75" customHeight="1">
      <c r="A67" s="53" t="s">
        <v>627</v>
      </c>
      <c r="B67" s="102" t="s">
        <v>210</v>
      </c>
      <c r="C67" s="102">
        <v>84</v>
      </c>
      <c r="D67" s="101">
        <v>37.6225</v>
      </c>
      <c r="E67" s="76">
        <f t="shared" si="6"/>
        <v>39.50362500000001</v>
      </c>
      <c r="F67" s="36">
        <f t="shared" si="5"/>
        <v>45.42916875</v>
      </c>
      <c r="G67" s="47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45" customFormat="1" ht="36.75" customHeight="1">
      <c r="A68" s="53" t="s">
        <v>628</v>
      </c>
      <c r="B68" s="102" t="s">
        <v>211</v>
      </c>
      <c r="C68" s="102">
        <v>54</v>
      </c>
      <c r="D68" s="101">
        <v>51.4696</v>
      </c>
      <c r="E68" s="76">
        <f t="shared" si="6"/>
        <v>54.04308</v>
      </c>
      <c r="F68" s="36">
        <f t="shared" si="5"/>
        <v>62.149542</v>
      </c>
      <c r="G68" s="47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45" customFormat="1" ht="50.25" customHeight="1">
      <c r="A69" s="53" t="s">
        <v>629</v>
      </c>
      <c r="B69" s="102" t="s">
        <v>52</v>
      </c>
      <c r="C69" s="102">
        <v>70</v>
      </c>
      <c r="D69" s="101">
        <v>53.9946</v>
      </c>
      <c r="E69" s="76">
        <f t="shared" si="6"/>
        <v>56.69433</v>
      </c>
      <c r="F69" s="36">
        <f t="shared" si="5"/>
        <v>65.19847949999999</v>
      </c>
      <c r="G69" s="47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</sheetData>
  <sheetProtection/>
  <mergeCells count="27">
    <mergeCell ref="B3:F3"/>
    <mergeCell ref="B4:C4"/>
    <mergeCell ref="D4:F4"/>
    <mergeCell ref="A6:G6"/>
    <mergeCell ref="G15:G18"/>
    <mergeCell ref="A1:A4"/>
    <mergeCell ref="B1:F2"/>
    <mergeCell ref="G1:G4"/>
    <mergeCell ref="G11:G14"/>
    <mergeCell ref="G7:G10"/>
    <mergeCell ref="A60:G60"/>
    <mergeCell ref="G61:G69"/>
    <mergeCell ref="G39:G42"/>
    <mergeCell ref="G43:G46"/>
    <mergeCell ref="A47:G47"/>
    <mergeCell ref="G48:G50"/>
    <mergeCell ref="A51:G51"/>
    <mergeCell ref="G52:G54"/>
    <mergeCell ref="G20:G23"/>
    <mergeCell ref="G35:G38"/>
    <mergeCell ref="A55:G55"/>
    <mergeCell ref="G56:G59"/>
    <mergeCell ref="A19:G19"/>
    <mergeCell ref="G24:G25"/>
    <mergeCell ref="A26:G26"/>
    <mergeCell ref="G27:G31"/>
    <mergeCell ref="G33:G34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E8BCFA"/>
    <pageSetUpPr fitToPage="1"/>
  </sheetPr>
  <dimension ref="A1:W7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76.8515625" style="2" customWidth="1"/>
    <col min="2" max="2" width="23.00390625" style="3" customWidth="1"/>
    <col min="3" max="3" width="11.7109375" style="3" customWidth="1"/>
    <col min="4" max="4" width="22.8515625" style="4" customWidth="1"/>
    <col min="5" max="6" width="21.28125" style="5" customWidth="1"/>
    <col min="7" max="7" width="41.00390625" style="3" customWidth="1"/>
    <col min="8" max="16384" width="9.140625" style="6" customWidth="1"/>
  </cols>
  <sheetData>
    <row r="1" spans="1:7" ht="13.5" customHeight="1">
      <c r="A1" s="456"/>
      <c r="B1" s="411" t="s">
        <v>67</v>
      </c>
      <c r="C1" s="412"/>
      <c r="D1" s="412"/>
      <c r="E1" s="412"/>
      <c r="F1" s="413"/>
      <c r="G1" s="417"/>
    </row>
    <row r="2" spans="1:7" ht="34.5" customHeight="1">
      <c r="A2" s="456"/>
      <c r="B2" s="414"/>
      <c r="C2" s="415"/>
      <c r="D2" s="415"/>
      <c r="E2" s="415"/>
      <c r="F2" s="416"/>
      <c r="G2" s="417"/>
    </row>
    <row r="3" spans="1:7" ht="20.25" customHeight="1">
      <c r="A3" s="456"/>
      <c r="B3" s="405" t="s">
        <v>68</v>
      </c>
      <c r="C3" s="405"/>
      <c r="D3" s="405"/>
      <c r="E3" s="405"/>
      <c r="F3" s="405"/>
      <c r="G3" s="417"/>
    </row>
    <row r="4" spans="1:23" s="1" customFormat="1" ht="22.5" customHeight="1">
      <c r="A4" s="456"/>
      <c r="B4" s="406"/>
      <c r="C4" s="407"/>
      <c r="D4" s="454"/>
      <c r="E4" s="454"/>
      <c r="F4" s="455"/>
      <c r="G4" s="4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7" ht="69" customHeight="1">
      <c r="A5" s="24" t="s">
        <v>69</v>
      </c>
      <c r="B5" s="24" t="s">
        <v>6</v>
      </c>
      <c r="C5" s="24" t="s">
        <v>5</v>
      </c>
      <c r="D5" s="24" t="s">
        <v>7</v>
      </c>
      <c r="E5" s="30" t="s">
        <v>386</v>
      </c>
      <c r="F5" s="30" t="s">
        <v>385</v>
      </c>
      <c r="G5" s="24" t="s">
        <v>8</v>
      </c>
    </row>
    <row r="6" spans="1:23" s="1" customFormat="1" ht="25.5" customHeight="1">
      <c r="A6" s="491" t="s">
        <v>1154</v>
      </c>
      <c r="B6" s="492"/>
      <c r="C6" s="492"/>
      <c r="D6" s="492"/>
      <c r="E6" s="492"/>
      <c r="F6" s="492"/>
      <c r="G6" s="49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15">
      <c r="A7" s="341" t="s">
        <v>1155</v>
      </c>
      <c r="B7" s="340"/>
      <c r="C7" s="340" t="s">
        <v>968</v>
      </c>
      <c r="D7" s="342">
        <v>4.06</v>
      </c>
      <c r="E7" s="105">
        <f aca="true" t="shared" si="0" ref="E7:E15">D7*1.05</f>
        <v>4.263</v>
      </c>
      <c r="F7" s="32">
        <f aca="true" t="shared" si="1" ref="F7:F15">E7*1.15</f>
        <v>4.902449999999999</v>
      </c>
      <c r="G7" s="494" t="s">
        <v>488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1" customFormat="1" ht="15">
      <c r="A8" s="341" t="s">
        <v>1156</v>
      </c>
      <c r="B8" s="340"/>
      <c r="C8" s="340" t="s">
        <v>968</v>
      </c>
      <c r="D8" s="342">
        <v>5.41</v>
      </c>
      <c r="E8" s="105">
        <f t="shared" si="0"/>
        <v>5.6805</v>
      </c>
      <c r="F8" s="32">
        <f t="shared" si="1"/>
        <v>6.532575</v>
      </c>
      <c r="G8" s="49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1" customFormat="1" ht="15">
      <c r="A9" s="341" t="s">
        <v>1157</v>
      </c>
      <c r="B9" s="340"/>
      <c r="C9" s="340" t="s">
        <v>1164</v>
      </c>
      <c r="D9" s="342">
        <v>8.2</v>
      </c>
      <c r="E9" s="105">
        <f t="shared" si="0"/>
        <v>8.61</v>
      </c>
      <c r="F9" s="32">
        <f t="shared" si="1"/>
        <v>9.901499999999999</v>
      </c>
      <c r="G9" s="49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1" customFormat="1" ht="15">
      <c r="A10" s="341" t="s">
        <v>1158</v>
      </c>
      <c r="B10" s="340"/>
      <c r="C10" s="340" t="s">
        <v>968</v>
      </c>
      <c r="D10" s="342">
        <v>12.1</v>
      </c>
      <c r="E10" s="105">
        <f t="shared" si="0"/>
        <v>12.705</v>
      </c>
      <c r="F10" s="32">
        <f t="shared" si="1"/>
        <v>14.61075</v>
      </c>
      <c r="G10" s="49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" customFormat="1" ht="15">
      <c r="A11" s="341" t="s">
        <v>1159</v>
      </c>
      <c r="B11" s="340"/>
      <c r="C11" s="340" t="s">
        <v>974</v>
      </c>
      <c r="D11" s="342">
        <v>15.95</v>
      </c>
      <c r="E11" s="105">
        <f t="shared" si="0"/>
        <v>16.7475</v>
      </c>
      <c r="F11" s="32">
        <f t="shared" si="1"/>
        <v>19.259624999999996</v>
      </c>
      <c r="G11" s="49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1" customFormat="1" ht="15">
      <c r="A12" s="341" t="s">
        <v>1160</v>
      </c>
      <c r="B12" s="340"/>
      <c r="C12" s="340" t="s">
        <v>974</v>
      </c>
      <c r="D12" s="342">
        <v>20</v>
      </c>
      <c r="E12" s="105">
        <f t="shared" si="0"/>
        <v>21</v>
      </c>
      <c r="F12" s="32">
        <f t="shared" si="1"/>
        <v>24.15</v>
      </c>
      <c r="G12" s="49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1" customFormat="1" ht="15">
      <c r="A13" s="341" t="s">
        <v>1161</v>
      </c>
      <c r="B13" s="340"/>
      <c r="C13" s="340" t="s">
        <v>974</v>
      </c>
      <c r="D13" s="342">
        <v>23.55</v>
      </c>
      <c r="E13" s="105">
        <f t="shared" si="0"/>
        <v>24.727500000000003</v>
      </c>
      <c r="F13" s="32">
        <f t="shared" si="1"/>
        <v>28.436625</v>
      </c>
      <c r="G13" s="49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1" customFormat="1" ht="15">
      <c r="A14" s="341" t="s">
        <v>1162</v>
      </c>
      <c r="B14" s="340"/>
      <c r="C14" s="340" t="s">
        <v>1059</v>
      </c>
      <c r="D14" s="342">
        <v>27.6</v>
      </c>
      <c r="E14" s="105">
        <f t="shared" si="0"/>
        <v>28.980000000000004</v>
      </c>
      <c r="F14" s="32">
        <f t="shared" si="1"/>
        <v>33.327000000000005</v>
      </c>
      <c r="G14" s="49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ht="15">
      <c r="A15" s="341" t="s">
        <v>1163</v>
      </c>
      <c r="B15" s="340"/>
      <c r="C15" s="340" t="s">
        <v>35</v>
      </c>
      <c r="D15" s="342">
        <v>9.69</v>
      </c>
      <c r="E15" s="105">
        <f t="shared" si="0"/>
        <v>10.1745</v>
      </c>
      <c r="F15" s="32">
        <f t="shared" si="1"/>
        <v>11.700674999999999</v>
      </c>
      <c r="G15" s="49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5" customFormat="1" ht="17.25">
      <c r="A16" s="490" t="s">
        <v>212</v>
      </c>
      <c r="B16" s="490"/>
      <c r="C16" s="490"/>
      <c r="D16" s="490"/>
      <c r="E16" s="490"/>
      <c r="F16" s="490"/>
      <c r="G16" s="49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45" customFormat="1" ht="27.75">
      <c r="A17" s="56" t="s">
        <v>469</v>
      </c>
      <c r="B17" s="287" t="s">
        <v>483</v>
      </c>
      <c r="C17" s="287" t="s">
        <v>478</v>
      </c>
      <c r="D17" s="103">
        <v>10.68</v>
      </c>
      <c r="E17" s="105">
        <f aca="true" t="shared" si="2" ref="E17:E35">D17*1.05</f>
        <v>11.214</v>
      </c>
      <c r="F17" s="32">
        <f aca="true" t="shared" si="3" ref="F17:F35">E17*1.15</f>
        <v>12.896099999999999</v>
      </c>
      <c r="G17" s="431" t="s">
        <v>488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45" customFormat="1" ht="27.75">
      <c r="A18" s="56" t="s">
        <v>470</v>
      </c>
      <c r="B18" s="104" t="s">
        <v>484</v>
      </c>
      <c r="C18" s="300" t="s">
        <v>479</v>
      </c>
      <c r="D18" s="103">
        <v>21.37</v>
      </c>
      <c r="E18" s="105">
        <f t="shared" si="2"/>
        <v>22.4385</v>
      </c>
      <c r="F18" s="32">
        <f t="shared" si="3"/>
        <v>25.804275</v>
      </c>
      <c r="G18" s="43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10" customFormat="1" ht="27.75">
      <c r="A19" s="56" t="s">
        <v>471</v>
      </c>
      <c r="B19" s="104" t="s">
        <v>485</v>
      </c>
      <c r="C19" s="300" t="s">
        <v>480</v>
      </c>
      <c r="D19" s="103">
        <v>29.32</v>
      </c>
      <c r="E19" s="105">
        <f t="shared" si="2"/>
        <v>30.786</v>
      </c>
      <c r="F19" s="32">
        <f t="shared" si="3"/>
        <v>35.4039</v>
      </c>
      <c r="G19" s="43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10" customFormat="1" ht="27.75">
      <c r="A20" s="56" t="s">
        <v>472</v>
      </c>
      <c r="B20" s="107" t="s">
        <v>486</v>
      </c>
      <c r="C20" s="108" t="s">
        <v>481</v>
      </c>
      <c r="D20" s="109">
        <v>41.9</v>
      </c>
      <c r="E20" s="105">
        <f t="shared" si="2"/>
        <v>43.995</v>
      </c>
      <c r="F20" s="32">
        <f t="shared" si="3"/>
        <v>50.594249999999995</v>
      </c>
      <c r="G20" s="43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110" customFormat="1" ht="18.75" customHeight="1">
      <c r="A21" s="56" t="s">
        <v>473</v>
      </c>
      <c r="B21" s="104" t="s">
        <v>487</v>
      </c>
      <c r="C21" s="300" t="s">
        <v>482</v>
      </c>
      <c r="D21" s="103">
        <v>49.21</v>
      </c>
      <c r="E21" s="105">
        <f t="shared" si="2"/>
        <v>51.670500000000004</v>
      </c>
      <c r="F21" s="32">
        <f t="shared" si="3"/>
        <v>59.421075</v>
      </c>
      <c r="G21" s="43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110" customFormat="1" ht="18.75" customHeight="1">
      <c r="A22" s="50" t="s">
        <v>787</v>
      </c>
      <c r="B22" s="62" t="s">
        <v>52</v>
      </c>
      <c r="C22" s="113" t="s">
        <v>793</v>
      </c>
      <c r="D22" s="170">
        <v>21.35</v>
      </c>
      <c r="E22" s="112">
        <f t="shared" si="2"/>
        <v>22.417500000000004</v>
      </c>
      <c r="F22" s="36">
        <f t="shared" si="3"/>
        <v>25.780125</v>
      </c>
      <c r="G22" s="419" t="s">
        <v>792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110" customFormat="1" ht="18.75" customHeight="1">
      <c r="A23" s="50" t="s">
        <v>788</v>
      </c>
      <c r="B23" s="62" t="s">
        <v>52</v>
      </c>
      <c r="C23" s="113" t="s">
        <v>794</v>
      </c>
      <c r="D23" s="170">
        <v>33.09</v>
      </c>
      <c r="E23" s="112">
        <f t="shared" si="2"/>
        <v>34.7445</v>
      </c>
      <c r="F23" s="36">
        <f t="shared" si="3"/>
        <v>39.956175</v>
      </c>
      <c r="G23" s="42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110" customFormat="1" ht="18.75" customHeight="1">
      <c r="A24" s="50" t="s">
        <v>789</v>
      </c>
      <c r="B24" s="62" t="s">
        <v>52</v>
      </c>
      <c r="C24" s="113" t="s">
        <v>795</v>
      </c>
      <c r="D24" s="170">
        <v>43.8845</v>
      </c>
      <c r="E24" s="112">
        <f t="shared" si="2"/>
        <v>46.078725000000006</v>
      </c>
      <c r="F24" s="36">
        <f t="shared" si="3"/>
        <v>52.990533750000004</v>
      </c>
      <c r="G24" s="42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110" customFormat="1" ht="18.75" customHeight="1">
      <c r="A25" s="50" t="s">
        <v>790</v>
      </c>
      <c r="B25" s="62" t="s">
        <v>52</v>
      </c>
      <c r="C25" s="113">
        <v>12180</v>
      </c>
      <c r="D25" s="170">
        <v>61.19</v>
      </c>
      <c r="E25" s="112">
        <f t="shared" si="2"/>
        <v>64.2495</v>
      </c>
      <c r="F25" s="36">
        <f t="shared" si="3"/>
        <v>73.88692499999999</v>
      </c>
      <c r="G25" s="42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110" customFormat="1" ht="18.75" customHeight="1">
      <c r="A26" s="50" t="s">
        <v>791</v>
      </c>
      <c r="B26" s="62" t="s">
        <v>52</v>
      </c>
      <c r="C26" s="113" t="s">
        <v>796</v>
      </c>
      <c r="D26" s="170">
        <v>68.6497</v>
      </c>
      <c r="E26" s="112">
        <f t="shared" si="2"/>
        <v>72.082185</v>
      </c>
      <c r="F26" s="36">
        <f t="shared" si="3"/>
        <v>82.89451274999999</v>
      </c>
      <c r="G26" s="42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110" customFormat="1" ht="18.75" customHeight="1">
      <c r="A27" s="50" t="s">
        <v>460</v>
      </c>
      <c r="B27" s="62" t="s">
        <v>52</v>
      </c>
      <c r="C27" s="51"/>
      <c r="D27" s="170">
        <v>11.8473</v>
      </c>
      <c r="E27" s="112">
        <f t="shared" si="2"/>
        <v>12.439665000000002</v>
      </c>
      <c r="F27" s="36">
        <f t="shared" si="3"/>
        <v>14.30561475</v>
      </c>
      <c r="G27" s="502" t="s">
        <v>508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110" customFormat="1" ht="18.75" customHeight="1">
      <c r="A28" s="50" t="s">
        <v>461</v>
      </c>
      <c r="B28" s="62" t="s">
        <v>52</v>
      </c>
      <c r="C28" s="113"/>
      <c r="D28" s="170">
        <v>22.3614</v>
      </c>
      <c r="E28" s="112">
        <f t="shared" si="2"/>
        <v>23.47947</v>
      </c>
      <c r="F28" s="36">
        <f t="shared" si="3"/>
        <v>27.001390499999996</v>
      </c>
      <c r="G28" s="50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110" customFormat="1" ht="18.75" customHeight="1">
      <c r="A29" s="50" t="s">
        <v>462</v>
      </c>
      <c r="B29" s="62" t="s">
        <v>52</v>
      </c>
      <c r="C29" s="113">
        <v>200</v>
      </c>
      <c r="D29" s="170">
        <v>30.3909</v>
      </c>
      <c r="E29" s="112">
        <f t="shared" si="2"/>
        <v>31.910445</v>
      </c>
      <c r="F29" s="36">
        <f t="shared" si="3"/>
        <v>36.697011749999994</v>
      </c>
      <c r="G29" s="50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110" customFormat="1" ht="18.75" customHeight="1">
      <c r="A30" s="50" t="s">
        <v>463</v>
      </c>
      <c r="B30" s="62" t="s">
        <v>52</v>
      </c>
      <c r="C30" s="113"/>
      <c r="D30" s="170">
        <v>39.39</v>
      </c>
      <c r="E30" s="112">
        <f t="shared" si="2"/>
        <v>41.359500000000004</v>
      </c>
      <c r="F30" s="36">
        <f t="shared" si="3"/>
        <v>47.563425</v>
      </c>
      <c r="G30" s="50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110" customFormat="1" ht="14.25">
      <c r="A31" s="50" t="s">
        <v>464</v>
      </c>
      <c r="B31" s="62" t="s">
        <v>52</v>
      </c>
      <c r="C31" s="299">
        <v>128</v>
      </c>
      <c r="D31" s="196">
        <v>55.55</v>
      </c>
      <c r="E31" s="112">
        <f t="shared" si="2"/>
        <v>58.3275</v>
      </c>
      <c r="F31" s="36">
        <f t="shared" si="3"/>
        <v>67.07662499999999</v>
      </c>
      <c r="G31" s="50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110" customFormat="1" ht="27.75">
      <c r="A32" s="50" t="s">
        <v>465</v>
      </c>
      <c r="B32" s="62" t="s">
        <v>52</v>
      </c>
      <c r="C32" s="51" t="s">
        <v>474</v>
      </c>
      <c r="D32" s="196">
        <v>11.8473</v>
      </c>
      <c r="E32" s="112">
        <f t="shared" si="2"/>
        <v>12.439665000000002</v>
      </c>
      <c r="F32" s="36">
        <f t="shared" si="3"/>
        <v>14.30561475</v>
      </c>
      <c r="G32" s="502" t="s">
        <v>231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110" customFormat="1" ht="27.75">
      <c r="A33" s="50" t="s">
        <v>466</v>
      </c>
      <c r="B33" s="62" t="s">
        <v>52</v>
      </c>
      <c r="C33" s="299" t="s">
        <v>477</v>
      </c>
      <c r="D33" s="196">
        <v>22.3614</v>
      </c>
      <c r="E33" s="112">
        <f t="shared" si="2"/>
        <v>23.47947</v>
      </c>
      <c r="F33" s="36">
        <f t="shared" si="3"/>
        <v>27.001390499999996</v>
      </c>
      <c r="G33" s="50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110" customFormat="1" ht="27.75">
      <c r="A34" s="50" t="s">
        <v>467</v>
      </c>
      <c r="B34" s="62" t="s">
        <v>52</v>
      </c>
      <c r="C34" s="197" t="s">
        <v>475</v>
      </c>
      <c r="D34" s="196">
        <v>30.3909</v>
      </c>
      <c r="E34" s="112">
        <f t="shared" si="2"/>
        <v>31.910445</v>
      </c>
      <c r="F34" s="36">
        <f t="shared" si="3"/>
        <v>36.697011749999994</v>
      </c>
      <c r="G34" s="50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110" customFormat="1" ht="27.75">
      <c r="A35" s="50" t="s">
        <v>468</v>
      </c>
      <c r="B35" s="62" t="s">
        <v>52</v>
      </c>
      <c r="C35" s="299" t="s">
        <v>476</v>
      </c>
      <c r="D35" s="196">
        <v>39.39</v>
      </c>
      <c r="E35" s="112">
        <f t="shared" si="2"/>
        <v>41.359500000000004</v>
      </c>
      <c r="F35" s="36">
        <f t="shared" si="3"/>
        <v>47.563425</v>
      </c>
      <c r="G35" s="50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110" customFormat="1" ht="17.25">
      <c r="A36" s="460" t="s">
        <v>802</v>
      </c>
      <c r="B36" s="460"/>
      <c r="C36" s="460"/>
      <c r="D36" s="460"/>
      <c r="E36" s="460"/>
      <c r="F36" s="460"/>
      <c r="G36" s="460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110" customFormat="1" ht="14.25">
      <c r="A37" s="159" t="s">
        <v>797</v>
      </c>
      <c r="B37" s="62" t="s">
        <v>52</v>
      </c>
      <c r="C37" s="113" t="s">
        <v>793</v>
      </c>
      <c r="D37" s="170">
        <v>13.72</v>
      </c>
      <c r="E37" s="112">
        <f>D37*1.05</f>
        <v>14.406</v>
      </c>
      <c r="F37" s="36">
        <f>E37*1.15</f>
        <v>16.5669</v>
      </c>
      <c r="G37" s="499" t="s">
        <v>792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110" customFormat="1" ht="14.25">
      <c r="A38" s="159" t="s">
        <v>798</v>
      </c>
      <c r="B38" s="62" t="s">
        <v>52</v>
      </c>
      <c r="C38" s="113" t="s">
        <v>794</v>
      </c>
      <c r="D38" s="170">
        <v>20.8868</v>
      </c>
      <c r="E38" s="112">
        <f>D38*1.05</f>
        <v>21.931140000000003</v>
      </c>
      <c r="F38" s="36">
        <f>E38*1.15</f>
        <v>25.220811</v>
      </c>
      <c r="G38" s="500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110" customFormat="1" ht="14.25">
      <c r="A39" s="159" t="s">
        <v>799</v>
      </c>
      <c r="B39" s="62" t="s">
        <v>52</v>
      </c>
      <c r="C39" s="113" t="s">
        <v>795</v>
      </c>
      <c r="D39" s="170">
        <v>28.0376</v>
      </c>
      <c r="E39" s="112">
        <f>D39*1.05</f>
        <v>29.439480000000003</v>
      </c>
      <c r="F39" s="36">
        <f>E39*1.15</f>
        <v>33.855402</v>
      </c>
      <c r="G39" s="50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110" customFormat="1" ht="14.25">
      <c r="A40" s="159" t="s">
        <v>800</v>
      </c>
      <c r="B40" s="62" t="s">
        <v>52</v>
      </c>
      <c r="C40" s="113" t="s">
        <v>796</v>
      </c>
      <c r="D40" s="170">
        <v>39.01</v>
      </c>
      <c r="E40" s="112">
        <f>D40*1.05</f>
        <v>40.960499999999996</v>
      </c>
      <c r="F40" s="36">
        <f>E40*1.15</f>
        <v>47.10457499999999</v>
      </c>
      <c r="G40" s="50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1" customFormat="1" ht="25.5" customHeight="1">
      <c r="A41" s="159" t="s">
        <v>801</v>
      </c>
      <c r="B41" s="62" t="s">
        <v>52</v>
      </c>
      <c r="C41" s="113" t="s">
        <v>214</v>
      </c>
      <c r="D41" s="170">
        <v>48.16</v>
      </c>
      <c r="E41" s="112">
        <f>D41*1.05</f>
        <v>50.568</v>
      </c>
      <c r="F41" s="36">
        <f>E41*1.15</f>
        <v>58.15319999999999</v>
      </c>
      <c r="G41" s="50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1" customFormat="1" ht="18.75" customHeight="1">
      <c r="A42" s="460" t="s">
        <v>803</v>
      </c>
      <c r="B42" s="460"/>
      <c r="C42" s="460"/>
      <c r="D42" s="460"/>
      <c r="E42" s="460"/>
      <c r="F42" s="460"/>
      <c r="G42" s="460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1" customFormat="1" ht="18.75" customHeight="1">
      <c r="A43" s="159" t="s">
        <v>804</v>
      </c>
      <c r="B43" s="62" t="s">
        <v>52</v>
      </c>
      <c r="C43" s="113" t="s">
        <v>809</v>
      </c>
      <c r="D43" s="170">
        <v>14.847</v>
      </c>
      <c r="E43" s="112">
        <f>D43*1.05</f>
        <v>15.58935</v>
      </c>
      <c r="F43" s="36">
        <f>E43*1.15</f>
        <v>17.927752499999997</v>
      </c>
      <c r="G43" s="499" t="s">
        <v>792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1" customFormat="1" ht="18.75" customHeight="1">
      <c r="A44" s="159" t="s">
        <v>805</v>
      </c>
      <c r="B44" s="62" t="s">
        <v>52</v>
      </c>
      <c r="C44" s="113" t="s">
        <v>810</v>
      </c>
      <c r="D44" s="170">
        <v>27.43</v>
      </c>
      <c r="E44" s="112">
        <f>D44*1.05</f>
        <v>28.8015</v>
      </c>
      <c r="F44" s="36">
        <f>E44*1.15</f>
        <v>33.121725</v>
      </c>
      <c r="G44" s="50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1" customFormat="1" ht="18.75" customHeight="1">
      <c r="A45" s="159" t="s">
        <v>806</v>
      </c>
      <c r="B45" s="62" t="s">
        <v>52</v>
      </c>
      <c r="C45" s="113" t="s">
        <v>811</v>
      </c>
      <c r="D45" s="170">
        <v>43.59</v>
      </c>
      <c r="E45" s="112">
        <f>D45*1.05</f>
        <v>45.76950000000001</v>
      </c>
      <c r="F45" s="36">
        <f>E45*1.15</f>
        <v>52.634925</v>
      </c>
      <c r="G45" s="50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1" customFormat="1" ht="18.75" customHeight="1">
      <c r="A46" s="159" t="s">
        <v>807</v>
      </c>
      <c r="B46" s="62" t="s">
        <v>52</v>
      </c>
      <c r="C46" s="113" t="s">
        <v>275</v>
      </c>
      <c r="D46" s="170">
        <v>50.0253</v>
      </c>
      <c r="E46" s="112">
        <f>D46*1.05</f>
        <v>52.526565000000005</v>
      </c>
      <c r="F46" s="36">
        <f>E46*1.15</f>
        <v>60.40554975</v>
      </c>
      <c r="G46" s="50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1" customFormat="1" ht="25.5" customHeight="1">
      <c r="A47" s="159" t="s">
        <v>808</v>
      </c>
      <c r="B47" s="62" t="s">
        <v>52</v>
      </c>
      <c r="C47" s="113" t="s">
        <v>812</v>
      </c>
      <c r="D47" s="170">
        <v>54.9743</v>
      </c>
      <c r="E47" s="112">
        <f>D47*1.05</f>
        <v>57.723015000000004</v>
      </c>
      <c r="F47" s="36">
        <f>E47*1.15</f>
        <v>66.38146725</v>
      </c>
      <c r="G47" s="50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5" customFormat="1" ht="17.25">
      <c r="A48" s="460" t="s">
        <v>376</v>
      </c>
      <c r="B48" s="460"/>
      <c r="C48" s="460"/>
      <c r="D48" s="460"/>
      <c r="E48" s="460"/>
      <c r="F48" s="460"/>
      <c r="G48" s="46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45" customFormat="1" ht="27.75">
      <c r="A49" s="186" t="s">
        <v>217</v>
      </c>
      <c r="B49" s="62" t="s">
        <v>52</v>
      </c>
      <c r="C49" s="104"/>
      <c r="D49" s="185">
        <v>1.0504</v>
      </c>
      <c r="E49" s="112">
        <f aca="true" t="shared" si="4" ref="E49:E57">D49*1.05</f>
        <v>1.1029200000000001</v>
      </c>
      <c r="F49" s="36">
        <f>E49*1.15</f>
        <v>1.268358</v>
      </c>
      <c r="G49" s="497" t="s">
        <v>373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45" customFormat="1" ht="14.25">
      <c r="A50" s="60" t="s">
        <v>823</v>
      </c>
      <c r="B50" s="62" t="s">
        <v>52</v>
      </c>
      <c r="C50" s="62" t="s">
        <v>218</v>
      </c>
      <c r="D50" s="111">
        <v>1.1615</v>
      </c>
      <c r="E50" s="112">
        <f t="shared" si="4"/>
        <v>1.219575</v>
      </c>
      <c r="F50" s="36">
        <f aca="true" t="shared" si="5" ref="F50:F68">E50*1.15</f>
        <v>1.4025112499999999</v>
      </c>
      <c r="G50" s="49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45" customFormat="1" ht="27.75">
      <c r="A51" s="186" t="s">
        <v>219</v>
      </c>
      <c r="B51" s="62" t="s">
        <v>52</v>
      </c>
      <c r="C51" s="62" t="s">
        <v>90</v>
      </c>
      <c r="D51" s="111">
        <v>1.39</v>
      </c>
      <c r="E51" s="112">
        <f t="shared" si="4"/>
        <v>1.4595</v>
      </c>
      <c r="F51" s="36">
        <f>E51*1.15</f>
        <v>1.6784249999999998</v>
      </c>
      <c r="G51" s="49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5" customFormat="1" ht="27.75">
      <c r="A52" s="60" t="s">
        <v>220</v>
      </c>
      <c r="B52" s="62" t="s">
        <v>52</v>
      </c>
      <c r="C52" s="104"/>
      <c r="D52" s="111">
        <v>3.7673</v>
      </c>
      <c r="E52" s="112">
        <f>D52*1.05</f>
        <v>3.955665</v>
      </c>
      <c r="F52" s="36">
        <f>E52*1.15</f>
        <v>4.5490147499999996</v>
      </c>
      <c r="G52" s="49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5" customFormat="1" ht="27.75">
      <c r="A53" s="60" t="s">
        <v>221</v>
      </c>
      <c r="B53" s="62" t="s">
        <v>52</v>
      </c>
      <c r="C53" s="104"/>
      <c r="D53" s="185">
        <v>3.6966</v>
      </c>
      <c r="E53" s="112">
        <f t="shared" si="4"/>
        <v>3.8814300000000004</v>
      </c>
      <c r="F53" s="36">
        <f>E53*1.15</f>
        <v>4.4636445</v>
      </c>
      <c r="G53" s="49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45" customFormat="1" ht="27.75">
      <c r="A54" s="50" t="s">
        <v>492</v>
      </c>
      <c r="B54" s="62" t="s">
        <v>52</v>
      </c>
      <c r="C54" s="62" t="s">
        <v>377</v>
      </c>
      <c r="D54" s="111">
        <v>1.1918</v>
      </c>
      <c r="E54" s="112">
        <f t="shared" si="4"/>
        <v>1.25139</v>
      </c>
      <c r="F54" s="36">
        <f>E54*1.15</f>
        <v>1.4390984999999998</v>
      </c>
      <c r="G54" s="487" t="s">
        <v>231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45" customFormat="1" ht="27.75">
      <c r="A55" s="50" t="s">
        <v>382</v>
      </c>
      <c r="B55" s="62" t="s">
        <v>52</v>
      </c>
      <c r="C55" s="62" t="s">
        <v>377</v>
      </c>
      <c r="D55" s="111">
        <v>1.4746</v>
      </c>
      <c r="E55" s="112">
        <f t="shared" si="4"/>
        <v>1.54833</v>
      </c>
      <c r="F55" s="36">
        <f t="shared" si="5"/>
        <v>1.7805794999999998</v>
      </c>
      <c r="G55" s="48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45" customFormat="1" ht="27.75">
      <c r="A56" s="60" t="s">
        <v>417</v>
      </c>
      <c r="B56" s="62" t="s">
        <v>52</v>
      </c>
      <c r="C56" s="62" t="s">
        <v>378</v>
      </c>
      <c r="D56" s="111">
        <v>3.5047</v>
      </c>
      <c r="E56" s="112">
        <f t="shared" si="4"/>
        <v>3.6799350000000004</v>
      </c>
      <c r="F56" s="36">
        <f>E56*1.15</f>
        <v>4.23192525</v>
      </c>
      <c r="G56" s="48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7" ht="25.5" customHeight="1">
      <c r="A57" s="60" t="s">
        <v>383</v>
      </c>
      <c r="B57" s="62" t="s">
        <v>52</v>
      </c>
      <c r="C57" s="62" t="s">
        <v>378</v>
      </c>
      <c r="D57" s="111">
        <v>4.3026</v>
      </c>
      <c r="E57" s="112">
        <f t="shared" si="4"/>
        <v>4.51773</v>
      </c>
      <c r="F57" s="36">
        <f t="shared" si="5"/>
        <v>5.1953895</v>
      </c>
      <c r="G57" s="489"/>
    </row>
    <row r="58" spans="1:23" s="45" customFormat="1" ht="17.25">
      <c r="A58" s="505" t="s">
        <v>222</v>
      </c>
      <c r="B58" s="505"/>
      <c r="C58" s="505"/>
      <c r="D58" s="505"/>
      <c r="E58" s="505"/>
      <c r="F58" s="505"/>
      <c r="G58" s="50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45" customFormat="1" ht="27.75">
      <c r="A59" s="60" t="s">
        <v>223</v>
      </c>
      <c r="B59" s="73" t="s">
        <v>52</v>
      </c>
      <c r="C59" s="73" t="s">
        <v>35</v>
      </c>
      <c r="D59" s="74">
        <v>0</v>
      </c>
      <c r="E59" s="74">
        <f aca="true" t="shared" si="6" ref="E59:E68">D59*1.05</f>
        <v>0</v>
      </c>
      <c r="F59" s="36">
        <f t="shared" si="5"/>
        <v>0</v>
      </c>
      <c r="G59" s="113" t="s">
        <v>224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45" customFormat="1" ht="14.25">
      <c r="A60" s="60" t="s">
        <v>573</v>
      </c>
      <c r="B60" s="73" t="s">
        <v>52</v>
      </c>
      <c r="C60" s="73"/>
      <c r="D60" s="74">
        <v>618.12</v>
      </c>
      <c r="E60" s="74">
        <f t="shared" si="6"/>
        <v>649.0260000000001</v>
      </c>
      <c r="F60" s="36">
        <f t="shared" si="5"/>
        <v>746.3799</v>
      </c>
      <c r="G60" s="113" t="s">
        <v>225</v>
      </c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</row>
    <row r="61" spans="1:7" ht="27.75">
      <c r="A61" s="60" t="s">
        <v>969</v>
      </c>
      <c r="B61" s="73" t="s">
        <v>52</v>
      </c>
      <c r="C61" s="73" t="s">
        <v>967</v>
      </c>
      <c r="D61" s="74">
        <v>6.4337</v>
      </c>
      <c r="E61" s="74">
        <f t="shared" si="6"/>
        <v>6.755385</v>
      </c>
      <c r="F61" s="36">
        <f t="shared" si="5"/>
        <v>7.76869275</v>
      </c>
      <c r="G61" s="497" t="s">
        <v>970</v>
      </c>
    </row>
    <row r="62" spans="1:7" ht="27.75">
      <c r="A62" s="60" t="s">
        <v>964</v>
      </c>
      <c r="B62" s="73" t="s">
        <v>52</v>
      </c>
      <c r="C62" s="73" t="s">
        <v>967</v>
      </c>
      <c r="D62" s="74">
        <v>6.23</v>
      </c>
      <c r="E62" s="74">
        <f t="shared" si="6"/>
        <v>6.541500000000001</v>
      </c>
      <c r="F62" s="36">
        <f t="shared" si="5"/>
        <v>7.522725</v>
      </c>
      <c r="G62" s="497"/>
    </row>
    <row r="63" spans="1:7" ht="27.75">
      <c r="A63" s="60" t="s">
        <v>983</v>
      </c>
      <c r="B63" s="73" t="s">
        <v>52</v>
      </c>
      <c r="C63" s="73" t="s">
        <v>968</v>
      </c>
      <c r="D63" s="74">
        <v>11.31</v>
      </c>
      <c r="E63" s="74">
        <f>D63*1.05</f>
        <v>11.8755</v>
      </c>
      <c r="F63" s="36">
        <f t="shared" si="5"/>
        <v>13.656825</v>
      </c>
      <c r="G63" s="497"/>
    </row>
    <row r="64" spans="1:7" ht="27.75">
      <c r="A64" s="60" t="s">
        <v>965</v>
      </c>
      <c r="B64" s="73" t="s">
        <v>52</v>
      </c>
      <c r="C64" s="73" t="s">
        <v>968</v>
      </c>
      <c r="D64" s="74">
        <v>11.9786</v>
      </c>
      <c r="E64" s="74">
        <f t="shared" si="6"/>
        <v>12.577530000000001</v>
      </c>
      <c r="F64" s="36">
        <f t="shared" si="5"/>
        <v>14.464159500000001</v>
      </c>
      <c r="G64" s="497"/>
    </row>
    <row r="65" spans="1:7" ht="27.75">
      <c r="A65" s="60" t="s">
        <v>984</v>
      </c>
      <c r="B65" s="73" t="s">
        <v>52</v>
      </c>
      <c r="C65" s="73" t="s">
        <v>968</v>
      </c>
      <c r="D65" s="74">
        <v>14.3016</v>
      </c>
      <c r="E65" s="74">
        <f>D65*1.05</f>
        <v>15.016680000000001</v>
      </c>
      <c r="F65" s="36">
        <f t="shared" si="5"/>
        <v>17.269182</v>
      </c>
      <c r="G65" s="497"/>
    </row>
    <row r="66" spans="1:7" ht="27.75">
      <c r="A66" s="60" t="s">
        <v>985</v>
      </c>
      <c r="B66" s="73" t="s">
        <v>52</v>
      </c>
      <c r="C66" s="73" t="s">
        <v>968</v>
      </c>
      <c r="D66" s="74">
        <v>20.21</v>
      </c>
      <c r="E66" s="74">
        <f>D66*1.05</f>
        <v>21.2205</v>
      </c>
      <c r="F66" s="36">
        <f t="shared" si="5"/>
        <v>24.403575</v>
      </c>
      <c r="G66" s="497"/>
    </row>
    <row r="67" spans="1:7" ht="27.75">
      <c r="A67" s="60" t="s">
        <v>986</v>
      </c>
      <c r="B67" s="73" t="s">
        <v>52</v>
      </c>
      <c r="C67" s="73" t="s">
        <v>968</v>
      </c>
      <c r="D67" s="74">
        <v>24.43</v>
      </c>
      <c r="E67" s="74">
        <f>D67*1.05</f>
        <v>25.651500000000002</v>
      </c>
      <c r="F67" s="36">
        <f t="shared" si="5"/>
        <v>29.499225</v>
      </c>
      <c r="G67" s="497"/>
    </row>
    <row r="68" spans="1:7" ht="27.75">
      <c r="A68" s="60" t="s">
        <v>966</v>
      </c>
      <c r="B68" s="73" t="s">
        <v>52</v>
      </c>
      <c r="C68" s="73" t="s">
        <v>281</v>
      </c>
      <c r="D68" s="74">
        <v>33.48</v>
      </c>
      <c r="E68" s="74">
        <f t="shared" si="6"/>
        <v>35.153999999999996</v>
      </c>
      <c r="F68" s="36">
        <f t="shared" si="5"/>
        <v>40.427099999999996</v>
      </c>
      <c r="G68" s="497"/>
    </row>
    <row r="69" spans="1:7" ht="27.75">
      <c r="A69" s="54" t="s">
        <v>1007</v>
      </c>
      <c r="B69" s="73" t="s">
        <v>52</v>
      </c>
      <c r="C69" s="18">
        <v>200</v>
      </c>
      <c r="D69" s="26">
        <v>113.44319999999999</v>
      </c>
      <c r="E69" s="74">
        <f>D69*1.05</f>
        <v>119.11536</v>
      </c>
      <c r="F69" s="36">
        <f>E69*1.15</f>
        <v>136.98266399999997</v>
      </c>
      <c r="G69" s="497"/>
    </row>
    <row r="70" spans="1:7" ht="27.75">
      <c r="A70" s="54" t="s">
        <v>1008</v>
      </c>
      <c r="B70" s="73" t="s">
        <v>52</v>
      </c>
      <c r="C70" s="18">
        <v>200</v>
      </c>
      <c r="D70" s="26">
        <v>65.448</v>
      </c>
      <c r="E70" s="74">
        <f>D70*1.05</f>
        <v>68.7204</v>
      </c>
      <c r="F70" s="36">
        <f>E70*1.15</f>
        <v>79.02846</v>
      </c>
      <c r="G70" s="497"/>
    </row>
    <row r="71" spans="1:7" ht="27.75">
      <c r="A71" s="54" t="s">
        <v>1009</v>
      </c>
      <c r="B71" s="73" t="s">
        <v>52</v>
      </c>
      <c r="C71" s="18">
        <v>500</v>
      </c>
      <c r="D71" s="26">
        <v>39.996</v>
      </c>
      <c r="E71" s="74">
        <f>D71*1.05</f>
        <v>41.9958</v>
      </c>
      <c r="F71" s="36">
        <f>E71*1.15</f>
        <v>48.29517</v>
      </c>
      <c r="G71" s="497"/>
    </row>
    <row r="72" spans="1:7" ht="27.75">
      <c r="A72" s="54" t="s">
        <v>1010</v>
      </c>
      <c r="B72" s="73" t="s">
        <v>52</v>
      </c>
      <c r="C72" s="18">
        <v>100</v>
      </c>
      <c r="D72" s="26">
        <v>227.04</v>
      </c>
      <c r="E72" s="74">
        <f>D72*1.05</f>
        <v>238.392</v>
      </c>
      <c r="F72" s="36">
        <f>E72*1.15</f>
        <v>274.15079999999995</v>
      </c>
      <c r="G72" s="497"/>
    </row>
    <row r="73" spans="1:7" ht="27.75">
      <c r="A73" s="54" t="s">
        <v>1011</v>
      </c>
      <c r="B73" s="73" t="s">
        <v>52</v>
      </c>
      <c r="C73" s="18">
        <v>40</v>
      </c>
      <c r="D73" s="26">
        <v>337.2</v>
      </c>
      <c r="E73" s="74">
        <f>D73*1.05</f>
        <v>354.06</v>
      </c>
      <c r="F73" s="36">
        <f>E73*1.15</f>
        <v>407.169</v>
      </c>
      <c r="G73" s="497"/>
    </row>
  </sheetData>
  <sheetProtection/>
  <mergeCells count="22">
    <mergeCell ref="B1:F2"/>
    <mergeCell ref="G1:G4"/>
    <mergeCell ref="A1:A4"/>
    <mergeCell ref="G32:G35"/>
    <mergeCell ref="B3:F3"/>
    <mergeCell ref="D4:F4"/>
    <mergeCell ref="G61:G73"/>
    <mergeCell ref="G22:G26"/>
    <mergeCell ref="G49:G53"/>
    <mergeCell ref="G37:G41"/>
    <mergeCell ref="A36:G36"/>
    <mergeCell ref="B4:C4"/>
    <mergeCell ref="G27:G31"/>
    <mergeCell ref="G43:G47"/>
    <mergeCell ref="A48:G48"/>
    <mergeCell ref="A58:G58"/>
    <mergeCell ref="G54:G57"/>
    <mergeCell ref="G17:G21"/>
    <mergeCell ref="A16:G16"/>
    <mergeCell ref="A42:G42"/>
    <mergeCell ref="A6:G6"/>
    <mergeCell ref="G7:G15"/>
  </mergeCells>
  <printOptions/>
  <pageMargins left="0.2362204724409449" right="0.2362204724409449" top="0.7874015748031497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80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78.421875" style="2" customWidth="1"/>
    <col min="2" max="2" width="23.00390625" style="3" customWidth="1"/>
    <col min="3" max="3" width="11.7109375" style="3" customWidth="1"/>
    <col min="4" max="4" width="22.8515625" style="4" customWidth="1"/>
    <col min="5" max="6" width="21.28125" style="5" customWidth="1"/>
    <col min="7" max="7" width="41.00390625" style="3" customWidth="1"/>
    <col min="8" max="16384" width="9.140625" style="6" customWidth="1"/>
  </cols>
  <sheetData>
    <row r="1" spans="1:7" ht="13.5" customHeight="1">
      <c r="A1" s="456"/>
      <c r="B1" s="411" t="s">
        <v>67</v>
      </c>
      <c r="C1" s="412"/>
      <c r="D1" s="412"/>
      <c r="E1" s="412"/>
      <c r="F1" s="413"/>
      <c r="G1" s="417"/>
    </row>
    <row r="2" spans="1:7" ht="34.5" customHeight="1">
      <c r="A2" s="456"/>
      <c r="B2" s="414"/>
      <c r="C2" s="415"/>
      <c r="D2" s="415"/>
      <c r="E2" s="415"/>
      <c r="F2" s="416"/>
      <c r="G2" s="417"/>
    </row>
    <row r="3" spans="1:7" ht="20.25" customHeight="1">
      <c r="A3" s="456"/>
      <c r="B3" s="405" t="s">
        <v>68</v>
      </c>
      <c r="C3" s="405"/>
      <c r="D3" s="405"/>
      <c r="E3" s="405"/>
      <c r="F3" s="405"/>
      <c r="G3" s="417"/>
    </row>
    <row r="4" spans="1:23" s="1" customFormat="1" ht="22.5" customHeight="1">
      <c r="A4" s="456"/>
      <c r="B4" s="406"/>
      <c r="C4" s="407"/>
      <c r="D4" s="454"/>
      <c r="E4" s="454"/>
      <c r="F4" s="455"/>
      <c r="G4" s="4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7" ht="69" customHeight="1">
      <c r="A5" s="13" t="s">
        <v>69</v>
      </c>
      <c r="B5" s="13" t="s">
        <v>6</v>
      </c>
      <c r="C5" s="13" t="s">
        <v>5</v>
      </c>
      <c r="D5" s="13" t="s">
        <v>7</v>
      </c>
      <c r="E5" s="14" t="s">
        <v>386</v>
      </c>
      <c r="F5" s="14" t="s">
        <v>385</v>
      </c>
      <c r="G5" s="13" t="s">
        <v>8</v>
      </c>
    </row>
    <row r="6" spans="1:23" s="45" customFormat="1" ht="35.25" customHeight="1">
      <c r="A6" s="106" t="s">
        <v>928</v>
      </c>
      <c r="B6" s="248" t="s">
        <v>927</v>
      </c>
      <c r="C6" s="249">
        <v>10</v>
      </c>
      <c r="D6" s="31">
        <v>261.6506</v>
      </c>
      <c r="E6" s="32">
        <f aca="true" t="shared" si="0" ref="E6:E38">D6*1.05</f>
        <v>274.73313</v>
      </c>
      <c r="F6" s="32">
        <f>E6*1.15</f>
        <v>315.9430995</v>
      </c>
      <c r="G6" s="449" t="s">
        <v>14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45" customFormat="1" ht="35.25" customHeight="1">
      <c r="A7" s="56" t="s">
        <v>929</v>
      </c>
      <c r="B7" s="248" t="s">
        <v>70</v>
      </c>
      <c r="C7" s="249">
        <v>10</v>
      </c>
      <c r="D7" s="31">
        <v>352.06579999999997</v>
      </c>
      <c r="E7" s="32">
        <f t="shared" si="0"/>
        <v>369.66909</v>
      </c>
      <c r="F7" s="32">
        <f>E7*1.15</f>
        <v>425.11945349999996</v>
      </c>
      <c r="G7" s="44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45" customFormat="1" ht="35.25" customHeight="1">
      <c r="A8" s="50" t="s">
        <v>774</v>
      </c>
      <c r="B8" s="51" t="s">
        <v>52</v>
      </c>
      <c r="C8" s="37">
        <v>3</v>
      </c>
      <c r="D8" s="25">
        <v>509.04</v>
      </c>
      <c r="E8" s="36">
        <f t="shared" si="0"/>
        <v>534.4920000000001</v>
      </c>
      <c r="F8" s="36">
        <f>E8*1.15</f>
        <v>614.6658</v>
      </c>
      <c r="G8" s="447" t="s">
        <v>776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45" customFormat="1" ht="35.25" customHeight="1">
      <c r="A9" s="50" t="s">
        <v>775</v>
      </c>
      <c r="B9" s="51" t="s">
        <v>52</v>
      </c>
      <c r="C9" s="37">
        <v>3</v>
      </c>
      <c r="D9" s="25">
        <v>673.4175</v>
      </c>
      <c r="E9" s="36">
        <f t="shared" si="0"/>
        <v>707.088375</v>
      </c>
      <c r="F9" s="36">
        <f>E9*1.15</f>
        <v>813.15163125</v>
      </c>
      <c r="G9" s="46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45" customFormat="1" ht="35.25" customHeight="1">
      <c r="A10" s="50" t="s">
        <v>1021</v>
      </c>
      <c r="B10" s="51" t="s">
        <v>52</v>
      </c>
      <c r="C10" s="37">
        <v>4</v>
      </c>
      <c r="D10" s="25">
        <v>1251.39</v>
      </c>
      <c r="E10" s="36">
        <f t="shared" si="0"/>
        <v>1313.9595000000002</v>
      </c>
      <c r="F10" s="36">
        <f aca="true" t="shared" si="1" ref="F10:F33">E10*1.15</f>
        <v>1511.053425</v>
      </c>
      <c r="G10" s="46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45" customFormat="1" ht="35.25" customHeight="1">
      <c r="A11" s="50" t="s">
        <v>1022</v>
      </c>
      <c r="B11" s="51" t="s">
        <v>52</v>
      </c>
      <c r="C11" s="37">
        <v>4</v>
      </c>
      <c r="D11" s="25">
        <v>1397.739</v>
      </c>
      <c r="E11" s="36">
        <f t="shared" si="0"/>
        <v>1467.62595</v>
      </c>
      <c r="F11" s="36">
        <f t="shared" si="1"/>
        <v>1687.7698425</v>
      </c>
      <c r="G11" s="46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5" customFormat="1" ht="35.25" customHeight="1">
      <c r="A12" s="50" t="s">
        <v>1023</v>
      </c>
      <c r="B12" s="51" t="s">
        <v>52</v>
      </c>
      <c r="C12" s="37">
        <v>4</v>
      </c>
      <c r="D12" s="25">
        <v>1463.49</v>
      </c>
      <c r="E12" s="36">
        <f t="shared" si="0"/>
        <v>1536.6645</v>
      </c>
      <c r="F12" s="36">
        <f t="shared" si="1"/>
        <v>1767.164175</v>
      </c>
      <c r="G12" s="44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45" customFormat="1" ht="35.25" customHeight="1">
      <c r="A13" s="50" t="s">
        <v>1019</v>
      </c>
      <c r="B13" s="51" t="s">
        <v>1038</v>
      </c>
      <c r="C13" s="37">
        <v>6</v>
      </c>
      <c r="D13" s="25">
        <v>512.07</v>
      </c>
      <c r="E13" s="36">
        <f t="shared" si="0"/>
        <v>537.6735000000001</v>
      </c>
      <c r="F13" s="36">
        <f t="shared" si="1"/>
        <v>618.3245250000001</v>
      </c>
      <c r="G13" s="447" t="s">
        <v>1018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45" customFormat="1" ht="35.25" customHeight="1">
      <c r="A14" s="50" t="s">
        <v>1020</v>
      </c>
      <c r="B14" s="51" t="s">
        <v>1039</v>
      </c>
      <c r="C14" s="37">
        <v>6</v>
      </c>
      <c r="D14" s="25">
        <v>551.46</v>
      </c>
      <c r="E14" s="36">
        <f t="shared" si="0"/>
        <v>579.033</v>
      </c>
      <c r="F14" s="36">
        <f t="shared" si="1"/>
        <v>665.8879499999999</v>
      </c>
      <c r="G14" s="46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45" customFormat="1" ht="35.25" customHeight="1">
      <c r="A15" s="50" t="s">
        <v>1028</v>
      </c>
      <c r="B15" s="51" t="s">
        <v>1040</v>
      </c>
      <c r="C15" s="37">
        <v>5</v>
      </c>
      <c r="D15" s="25">
        <v>446.42</v>
      </c>
      <c r="E15" s="36">
        <f t="shared" si="0"/>
        <v>468.74100000000004</v>
      </c>
      <c r="F15" s="36">
        <f t="shared" si="1"/>
        <v>539.05215</v>
      </c>
      <c r="G15" s="46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5" customFormat="1" ht="35.25" customHeight="1">
      <c r="A16" s="50" t="s">
        <v>1029</v>
      </c>
      <c r="B16" s="51" t="s">
        <v>1041</v>
      </c>
      <c r="C16" s="37">
        <v>5</v>
      </c>
      <c r="D16" s="25">
        <v>929.6</v>
      </c>
      <c r="E16" s="36">
        <f t="shared" si="0"/>
        <v>976.08</v>
      </c>
      <c r="F16" s="36">
        <f t="shared" si="1"/>
        <v>1122.492</v>
      </c>
      <c r="G16" s="46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45" customFormat="1" ht="35.25" customHeight="1">
      <c r="A17" s="50" t="s">
        <v>1112</v>
      </c>
      <c r="B17" s="51" t="s">
        <v>1042</v>
      </c>
      <c r="C17" s="37">
        <v>4</v>
      </c>
      <c r="D17" s="25">
        <v>929.6</v>
      </c>
      <c r="E17" s="36">
        <f t="shared" si="0"/>
        <v>976.08</v>
      </c>
      <c r="F17" s="36">
        <f t="shared" si="1"/>
        <v>1122.492</v>
      </c>
      <c r="G17" s="46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45" customFormat="1" ht="35.25" customHeight="1">
      <c r="A18" s="50" t="s">
        <v>1173</v>
      </c>
      <c r="B18" s="51" t="s">
        <v>1043</v>
      </c>
      <c r="C18" s="37">
        <v>4</v>
      </c>
      <c r="D18" s="25">
        <v>425</v>
      </c>
      <c r="E18" s="36">
        <f t="shared" si="0"/>
        <v>446.25</v>
      </c>
      <c r="F18" s="36">
        <f t="shared" si="1"/>
        <v>513.1875</v>
      </c>
      <c r="G18" s="46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45" customFormat="1" ht="35.25" customHeight="1">
      <c r="A19" s="50" t="s">
        <v>1113</v>
      </c>
      <c r="B19" s="51" t="s">
        <v>1042</v>
      </c>
      <c r="C19" s="37">
        <v>4</v>
      </c>
      <c r="D19" s="25">
        <v>715.32</v>
      </c>
      <c r="E19" s="36">
        <f t="shared" si="0"/>
        <v>751.0860000000001</v>
      </c>
      <c r="F19" s="36">
        <f t="shared" si="1"/>
        <v>863.7489</v>
      </c>
      <c r="G19" s="46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5" customFormat="1" ht="35.25" customHeight="1">
      <c r="A20" s="50" t="s">
        <v>1114</v>
      </c>
      <c r="B20" s="51" t="s">
        <v>1044</v>
      </c>
      <c r="C20" s="37">
        <v>4</v>
      </c>
      <c r="D20" s="25">
        <v>709.65</v>
      </c>
      <c r="E20" s="36">
        <f t="shared" si="0"/>
        <v>745.1325</v>
      </c>
      <c r="F20" s="36">
        <f t="shared" si="1"/>
        <v>856.902375</v>
      </c>
      <c r="G20" s="46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45" customFormat="1" ht="35.25" customHeight="1">
      <c r="A21" s="50" t="s">
        <v>1115</v>
      </c>
      <c r="B21" s="51"/>
      <c r="C21" s="37"/>
      <c r="D21" s="25">
        <v>934.55</v>
      </c>
      <c r="E21" s="36">
        <f t="shared" si="0"/>
        <v>981.2775</v>
      </c>
      <c r="F21" s="36">
        <f t="shared" si="1"/>
        <v>1128.4691249999998</v>
      </c>
      <c r="G21" s="46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45" customFormat="1" ht="35.25" customHeight="1">
      <c r="A22" s="50" t="s">
        <v>1026</v>
      </c>
      <c r="B22" s="51" t="s">
        <v>1045</v>
      </c>
      <c r="C22" s="37">
        <v>4</v>
      </c>
      <c r="D22" s="25">
        <v>905.97</v>
      </c>
      <c r="E22" s="36">
        <f>D22*1.05</f>
        <v>951.2685</v>
      </c>
      <c r="F22" s="36">
        <f>E22*1.15</f>
        <v>1093.9587749999998</v>
      </c>
      <c r="G22" s="46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45" customFormat="1" ht="35.25" customHeight="1">
      <c r="A23" s="50" t="s">
        <v>1013</v>
      </c>
      <c r="B23" s="51" t="s">
        <v>1045</v>
      </c>
      <c r="C23" s="37">
        <v>4</v>
      </c>
      <c r="D23" s="25">
        <v>1050.4</v>
      </c>
      <c r="E23" s="36">
        <f t="shared" si="0"/>
        <v>1102.92</v>
      </c>
      <c r="F23" s="36">
        <f t="shared" si="1"/>
        <v>1268.358</v>
      </c>
      <c r="G23" s="46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45" customFormat="1" ht="35.25" customHeight="1">
      <c r="A24" s="50" t="s">
        <v>1016</v>
      </c>
      <c r="B24" s="51" t="s">
        <v>1046</v>
      </c>
      <c r="C24" s="37">
        <v>4</v>
      </c>
      <c r="D24" s="25">
        <v>1286.74</v>
      </c>
      <c r="E24" s="36">
        <f t="shared" si="0"/>
        <v>1351.077</v>
      </c>
      <c r="F24" s="36">
        <f t="shared" si="1"/>
        <v>1553.7385499999998</v>
      </c>
      <c r="G24" s="46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45" customFormat="1" ht="35.25" customHeight="1">
      <c r="A25" s="50" t="s">
        <v>1017</v>
      </c>
      <c r="B25" s="51" t="s">
        <v>1047</v>
      </c>
      <c r="C25" s="37">
        <v>4</v>
      </c>
      <c r="D25" s="25">
        <v>1418.04</v>
      </c>
      <c r="E25" s="36">
        <f t="shared" si="0"/>
        <v>1488.942</v>
      </c>
      <c r="F25" s="36">
        <f t="shared" si="1"/>
        <v>1712.2832999999998</v>
      </c>
      <c r="G25" s="46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45" customFormat="1" ht="35.25" customHeight="1">
      <c r="A26" s="50" t="s">
        <v>1027</v>
      </c>
      <c r="B26" s="51" t="s">
        <v>1048</v>
      </c>
      <c r="C26" s="37">
        <v>4</v>
      </c>
      <c r="D26" s="25">
        <v>995.1</v>
      </c>
      <c r="E26" s="36">
        <f>D26*1.05</f>
        <v>1044.855</v>
      </c>
      <c r="F26" s="36">
        <f>E26*1.15</f>
        <v>1201.58325</v>
      </c>
      <c r="G26" s="46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5" customFormat="1" ht="35.25" customHeight="1">
      <c r="A27" s="50" t="s">
        <v>1014</v>
      </c>
      <c r="B27" s="51" t="s">
        <v>1049</v>
      </c>
      <c r="C27" s="37">
        <v>4</v>
      </c>
      <c r="D27" s="25">
        <v>1157.4</v>
      </c>
      <c r="E27" s="36">
        <f t="shared" si="0"/>
        <v>1215.2700000000002</v>
      </c>
      <c r="F27" s="36">
        <f t="shared" si="1"/>
        <v>1397.5605</v>
      </c>
      <c r="G27" s="46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45" customFormat="1" ht="35.25" customHeight="1">
      <c r="A28" s="50" t="s">
        <v>1015</v>
      </c>
      <c r="B28" s="51" t="s">
        <v>1049</v>
      </c>
      <c r="C28" s="37">
        <v>4</v>
      </c>
      <c r="D28" s="25">
        <v>1194.83</v>
      </c>
      <c r="E28" s="36">
        <f t="shared" si="0"/>
        <v>1254.5715</v>
      </c>
      <c r="F28" s="36">
        <f t="shared" si="1"/>
        <v>1442.7572249999998</v>
      </c>
      <c r="G28" s="46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45" customFormat="1" ht="35.25" customHeight="1">
      <c r="A29" s="50" t="s">
        <v>1030</v>
      </c>
      <c r="B29" s="51" t="s">
        <v>1050</v>
      </c>
      <c r="C29" s="37">
        <v>6</v>
      </c>
      <c r="D29" s="25">
        <v>558.03</v>
      </c>
      <c r="E29" s="36">
        <f t="shared" si="0"/>
        <v>585.9315</v>
      </c>
      <c r="F29" s="36">
        <f t="shared" si="1"/>
        <v>673.821225</v>
      </c>
      <c r="G29" s="46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45" customFormat="1" ht="35.25" customHeight="1">
      <c r="A30" s="50" t="s">
        <v>1031</v>
      </c>
      <c r="B30" s="51" t="s">
        <v>1050</v>
      </c>
      <c r="C30" s="37">
        <v>6</v>
      </c>
      <c r="D30" s="25">
        <v>558.03</v>
      </c>
      <c r="E30" s="36">
        <f t="shared" si="0"/>
        <v>585.9315</v>
      </c>
      <c r="F30" s="36">
        <f t="shared" si="1"/>
        <v>673.821225</v>
      </c>
      <c r="G30" s="46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45" customFormat="1" ht="35.25" customHeight="1">
      <c r="A31" s="50" t="s">
        <v>1032</v>
      </c>
      <c r="B31" s="51" t="s">
        <v>1050</v>
      </c>
      <c r="C31" s="37">
        <v>6</v>
      </c>
      <c r="D31" s="25">
        <v>558.03</v>
      </c>
      <c r="E31" s="36">
        <f t="shared" si="0"/>
        <v>585.9315</v>
      </c>
      <c r="F31" s="36">
        <f t="shared" si="1"/>
        <v>673.821225</v>
      </c>
      <c r="G31" s="46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45" customFormat="1" ht="35.25" customHeight="1">
      <c r="A32" s="50" t="s">
        <v>1033</v>
      </c>
      <c r="B32" s="51" t="s">
        <v>1051</v>
      </c>
      <c r="C32" s="37">
        <v>4</v>
      </c>
      <c r="D32" s="25">
        <v>657.81</v>
      </c>
      <c r="E32" s="36">
        <f t="shared" si="0"/>
        <v>690.7004999999999</v>
      </c>
      <c r="F32" s="36">
        <f t="shared" si="1"/>
        <v>794.3055749999999</v>
      </c>
      <c r="G32" s="46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45" customFormat="1" ht="35.25" customHeight="1">
      <c r="A33" s="50" t="s">
        <v>1034</v>
      </c>
      <c r="B33" s="51" t="s">
        <v>1051</v>
      </c>
      <c r="C33" s="37">
        <v>4</v>
      </c>
      <c r="D33" s="25">
        <v>715.59</v>
      </c>
      <c r="E33" s="36">
        <f t="shared" si="0"/>
        <v>751.3695</v>
      </c>
      <c r="F33" s="36">
        <f t="shared" si="1"/>
        <v>864.074925</v>
      </c>
      <c r="G33" s="46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45" customFormat="1" ht="35.25" customHeight="1">
      <c r="A34" s="50" t="s">
        <v>1035</v>
      </c>
      <c r="B34" s="51" t="s">
        <v>1052</v>
      </c>
      <c r="C34" s="37">
        <v>12</v>
      </c>
      <c r="D34" s="25">
        <v>340</v>
      </c>
      <c r="E34" s="36">
        <f>D34*1.05</f>
        <v>357</v>
      </c>
      <c r="F34" s="36">
        <f aca="true" t="shared" si="2" ref="F34:F42">E34*1.15</f>
        <v>410.54999999999995</v>
      </c>
      <c r="G34" s="46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5" customFormat="1" ht="35.25" customHeight="1">
      <c r="A35" s="50" t="s">
        <v>1036</v>
      </c>
      <c r="B35" s="51" t="s">
        <v>1052</v>
      </c>
      <c r="C35" s="37">
        <v>12</v>
      </c>
      <c r="D35" s="25">
        <v>265</v>
      </c>
      <c r="E35" s="36">
        <f>D35*1.05</f>
        <v>278.25</v>
      </c>
      <c r="F35" s="36">
        <f t="shared" si="2"/>
        <v>319.98749999999995</v>
      </c>
      <c r="G35" s="46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45" customFormat="1" ht="35.25" customHeight="1">
      <c r="A36" s="50" t="s">
        <v>1037</v>
      </c>
      <c r="B36" s="51" t="s">
        <v>1052</v>
      </c>
      <c r="C36" s="37">
        <v>12</v>
      </c>
      <c r="D36" s="25">
        <v>225</v>
      </c>
      <c r="E36" s="36">
        <f>D36*1.05</f>
        <v>236.25</v>
      </c>
      <c r="F36" s="36">
        <f t="shared" si="2"/>
        <v>271.6875</v>
      </c>
      <c r="G36" s="44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45" customFormat="1" ht="35.25" customHeight="1">
      <c r="A37" s="56" t="s">
        <v>994</v>
      </c>
      <c r="B37" s="208" t="s">
        <v>52</v>
      </c>
      <c r="C37" s="207" t="s">
        <v>444</v>
      </c>
      <c r="D37" s="29">
        <v>1.212</v>
      </c>
      <c r="E37" s="19">
        <f t="shared" si="0"/>
        <v>1.2726</v>
      </c>
      <c r="F37" s="19">
        <f t="shared" si="2"/>
        <v>1.4634899999999997</v>
      </c>
      <c r="G37" s="207" t="s">
        <v>14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45" customFormat="1" ht="35.25" customHeight="1">
      <c r="A38" s="50" t="s">
        <v>820</v>
      </c>
      <c r="B38" s="51" t="s">
        <v>52</v>
      </c>
      <c r="C38" s="37" t="s">
        <v>765</v>
      </c>
      <c r="D38" s="68">
        <v>0.69</v>
      </c>
      <c r="E38" s="29">
        <f t="shared" si="0"/>
        <v>0.7244999999999999</v>
      </c>
      <c r="F38" s="19">
        <f t="shared" si="2"/>
        <v>0.8331749999999999</v>
      </c>
      <c r="G38" s="37" t="s">
        <v>61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45" customFormat="1" ht="37.5" customHeight="1">
      <c r="A39" s="50" t="s">
        <v>562</v>
      </c>
      <c r="B39" s="73" t="s">
        <v>52</v>
      </c>
      <c r="C39" s="37">
        <v>1000</v>
      </c>
      <c r="D39" s="67">
        <v>1.14</v>
      </c>
      <c r="E39" s="25">
        <f aca="true" t="shared" si="3" ref="E39:E49">D39*1.05</f>
        <v>1.1969999999999998</v>
      </c>
      <c r="F39" s="36">
        <f t="shared" si="2"/>
        <v>1.3765499999999997</v>
      </c>
      <c r="G39" s="37" t="s">
        <v>61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45" customFormat="1" ht="36.75" customHeight="1">
      <c r="A40" s="50" t="s">
        <v>826</v>
      </c>
      <c r="B40" s="51" t="s">
        <v>52</v>
      </c>
      <c r="C40" s="37" t="s">
        <v>227</v>
      </c>
      <c r="D40" s="67">
        <v>81.9</v>
      </c>
      <c r="E40" s="25">
        <f t="shared" si="3"/>
        <v>85.995</v>
      </c>
      <c r="F40" s="36">
        <f t="shared" si="2"/>
        <v>98.89425</v>
      </c>
      <c r="G40" s="509" t="s">
        <v>61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45" customFormat="1" ht="33.75" customHeight="1">
      <c r="A41" s="50" t="s">
        <v>742</v>
      </c>
      <c r="B41" s="51" t="s">
        <v>52</v>
      </c>
      <c r="C41" s="37"/>
      <c r="D41" s="67">
        <v>50.903999999999996</v>
      </c>
      <c r="E41" s="25">
        <f>D41*1.05</f>
        <v>53.4492</v>
      </c>
      <c r="F41" s="36">
        <f t="shared" si="2"/>
        <v>61.46657999999999</v>
      </c>
      <c r="G41" s="51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45" customFormat="1" ht="46.5" customHeight="1">
      <c r="A42" s="114" t="s">
        <v>497</v>
      </c>
      <c r="B42" s="51" t="s">
        <v>52</v>
      </c>
      <c r="C42" s="203"/>
      <c r="D42" s="67">
        <v>0</v>
      </c>
      <c r="E42" s="25">
        <f t="shared" si="3"/>
        <v>0</v>
      </c>
      <c r="F42" s="36">
        <f t="shared" si="2"/>
        <v>0</v>
      </c>
      <c r="G42" s="202" t="s">
        <v>53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5" customFormat="1" ht="43.5" customHeight="1">
      <c r="A43" s="418" t="s">
        <v>429</v>
      </c>
      <c r="B43" s="418"/>
      <c r="C43" s="418"/>
      <c r="D43" s="418"/>
      <c r="E43" s="418"/>
      <c r="F43" s="418"/>
      <c r="G43" s="41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45" customFormat="1" ht="34.5" customHeight="1">
      <c r="A44" s="114" t="s">
        <v>962</v>
      </c>
      <c r="B44" s="73" t="s">
        <v>229</v>
      </c>
      <c r="C44" s="116" t="s">
        <v>963</v>
      </c>
      <c r="D44" s="67">
        <v>45.1066</v>
      </c>
      <c r="E44" s="25">
        <f>D44*1.05</f>
        <v>47.36193</v>
      </c>
      <c r="F44" s="36">
        <f aca="true" t="shared" si="4" ref="F44:F49">E44*1.15</f>
        <v>54.466219499999994</v>
      </c>
      <c r="G44" s="509" t="s">
        <v>231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45" customFormat="1" ht="34.5" customHeight="1">
      <c r="A45" s="114" t="s">
        <v>559</v>
      </c>
      <c r="B45" s="73" t="s">
        <v>229</v>
      </c>
      <c r="C45" s="116" t="s">
        <v>346</v>
      </c>
      <c r="D45" s="67">
        <v>206.04</v>
      </c>
      <c r="E45" s="25">
        <f t="shared" si="3"/>
        <v>216.342</v>
      </c>
      <c r="F45" s="36">
        <f t="shared" si="4"/>
        <v>248.7933</v>
      </c>
      <c r="G45" s="51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45" customFormat="1" ht="33" customHeight="1">
      <c r="A46" s="114" t="s">
        <v>560</v>
      </c>
      <c r="B46" s="73" t="s">
        <v>229</v>
      </c>
      <c r="C46" s="116" t="s">
        <v>230</v>
      </c>
      <c r="D46" s="67">
        <v>280.8406</v>
      </c>
      <c r="E46" s="25">
        <f t="shared" si="3"/>
        <v>294.88263</v>
      </c>
      <c r="F46" s="36">
        <f t="shared" si="4"/>
        <v>339.1150245</v>
      </c>
      <c r="G46" s="51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45" customFormat="1" ht="37.5" customHeight="1">
      <c r="A47" s="114" t="s">
        <v>232</v>
      </c>
      <c r="B47" s="73" t="s">
        <v>229</v>
      </c>
      <c r="C47" s="116" t="s">
        <v>230</v>
      </c>
      <c r="D47" s="67">
        <v>433.896</v>
      </c>
      <c r="E47" s="25">
        <f t="shared" si="3"/>
        <v>455.59080000000006</v>
      </c>
      <c r="F47" s="36">
        <f t="shared" si="4"/>
        <v>523.92942</v>
      </c>
      <c r="G47" s="51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5" customFormat="1" ht="32.25" customHeight="1">
      <c r="A48" s="114" t="s">
        <v>233</v>
      </c>
      <c r="B48" s="73" t="s">
        <v>229</v>
      </c>
      <c r="C48" s="116" t="s">
        <v>234</v>
      </c>
      <c r="D48" s="67">
        <v>314.52410000000003</v>
      </c>
      <c r="E48" s="25">
        <f t="shared" si="3"/>
        <v>330.250305</v>
      </c>
      <c r="F48" s="36">
        <f t="shared" si="4"/>
        <v>379.78785075</v>
      </c>
      <c r="G48" s="5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45" customFormat="1" ht="36.75" customHeight="1">
      <c r="A49" s="117" t="s">
        <v>235</v>
      </c>
      <c r="B49" s="73" t="s">
        <v>229</v>
      </c>
      <c r="C49" s="116" t="s">
        <v>236</v>
      </c>
      <c r="D49" s="67">
        <v>509.04</v>
      </c>
      <c r="E49" s="25">
        <f t="shared" si="3"/>
        <v>534.4920000000001</v>
      </c>
      <c r="F49" s="36">
        <f t="shared" si="4"/>
        <v>614.6658</v>
      </c>
      <c r="G49" s="51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45" customFormat="1" ht="36.75" customHeight="1">
      <c r="A50" s="50" t="s">
        <v>558</v>
      </c>
      <c r="B50" s="73" t="s">
        <v>52</v>
      </c>
      <c r="C50" s="37">
        <v>500</v>
      </c>
      <c r="D50" s="67">
        <v>603.6265</v>
      </c>
      <c r="E50" s="25">
        <f aca="true" t="shared" si="5" ref="E50:E64">D50*1.05</f>
        <v>633.807825</v>
      </c>
      <c r="F50" s="36">
        <f aca="true" t="shared" si="6" ref="F50:F64">E50*1.15</f>
        <v>728.8789987499999</v>
      </c>
      <c r="G50" s="487" t="s">
        <v>61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45" customFormat="1" ht="36.75" customHeight="1">
      <c r="A51" s="118" t="s">
        <v>384</v>
      </c>
      <c r="B51" s="171" t="s">
        <v>229</v>
      </c>
      <c r="C51" s="172" t="s">
        <v>379</v>
      </c>
      <c r="D51" s="173">
        <v>11.5</v>
      </c>
      <c r="E51" s="47">
        <f t="shared" si="5"/>
        <v>12.075000000000001</v>
      </c>
      <c r="F51" s="55">
        <f t="shared" si="6"/>
        <v>13.88625</v>
      </c>
      <c r="G51" s="48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5" customFormat="1" ht="36.75" customHeight="1">
      <c r="A52" s="118" t="s">
        <v>440</v>
      </c>
      <c r="B52" s="179" t="s">
        <v>229</v>
      </c>
      <c r="C52" s="172" t="s">
        <v>379</v>
      </c>
      <c r="D52" s="173">
        <v>14.1602</v>
      </c>
      <c r="E52" s="47">
        <f>D52*1.05</f>
        <v>14.86821</v>
      </c>
      <c r="F52" s="55">
        <f>E52*1.15</f>
        <v>17.0984415</v>
      </c>
      <c r="G52" s="48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5" customFormat="1" ht="36.75" customHeight="1">
      <c r="A53" s="118" t="s">
        <v>441</v>
      </c>
      <c r="B53" s="179" t="s">
        <v>229</v>
      </c>
      <c r="C53" s="172" t="s">
        <v>379</v>
      </c>
      <c r="D53" s="173">
        <v>17.4427</v>
      </c>
      <c r="E53" s="47">
        <f>D53*1.05</f>
        <v>18.314835</v>
      </c>
      <c r="F53" s="55">
        <f>E53*1.15</f>
        <v>21.06206025</v>
      </c>
      <c r="G53" s="48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45" customFormat="1" ht="36.75" customHeight="1">
      <c r="A54" s="118" t="s">
        <v>865</v>
      </c>
      <c r="B54" s="262" t="s">
        <v>229</v>
      </c>
      <c r="C54" s="172" t="s">
        <v>379</v>
      </c>
      <c r="D54" s="173">
        <v>19.74</v>
      </c>
      <c r="E54" s="47">
        <f>D54*1.05</f>
        <v>20.727</v>
      </c>
      <c r="F54" s="55">
        <f>E54*1.15</f>
        <v>23.83605</v>
      </c>
      <c r="G54" s="48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45" customFormat="1" ht="36.75" customHeight="1">
      <c r="A55" s="46" t="s">
        <v>561</v>
      </c>
      <c r="B55" s="171" t="s">
        <v>237</v>
      </c>
      <c r="C55" s="171">
        <v>65</v>
      </c>
      <c r="D55" s="173">
        <v>109.08</v>
      </c>
      <c r="E55" s="55">
        <f t="shared" si="5"/>
        <v>114.534</v>
      </c>
      <c r="F55" s="55">
        <f t="shared" si="6"/>
        <v>131.7141</v>
      </c>
      <c r="G55" s="48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45" customFormat="1" ht="36.75" customHeight="1">
      <c r="A56" s="46" t="s">
        <v>866</v>
      </c>
      <c r="B56" s="262"/>
      <c r="C56" s="262">
        <v>6</v>
      </c>
      <c r="D56" s="173">
        <v>694.6275</v>
      </c>
      <c r="E56" s="55">
        <f>D56*1.05</f>
        <v>729.3588750000001</v>
      </c>
      <c r="F56" s="55">
        <f>E56*1.15</f>
        <v>838.7627062500001</v>
      </c>
      <c r="G56" s="48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45" customFormat="1" ht="36.75" customHeight="1">
      <c r="A57" s="46" t="s">
        <v>867</v>
      </c>
      <c r="B57" s="171"/>
      <c r="C57" s="171">
        <v>6</v>
      </c>
      <c r="D57" s="173">
        <v>694.6275</v>
      </c>
      <c r="E57" s="55">
        <f t="shared" si="5"/>
        <v>729.3588750000001</v>
      </c>
      <c r="F57" s="55">
        <f t="shared" si="6"/>
        <v>838.7627062500001</v>
      </c>
      <c r="G57" s="48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45" customFormat="1" ht="36.75" customHeight="1">
      <c r="A58" s="46" t="s">
        <v>436</v>
      </c>
      <c r="B58" s="175" t="s">
        <v>238</v>
      </c>
      <c r="C58" s="175">
        <v>55</v>
      </c>
      <c r="D58" s="47">
        <v>57.3175</v>
      </c>
      <c r="E58" s="55">
        <f>D58*1.05</f>
        <v>60.183375000000005</v>
      </c>
      <c r="F58" s="55">
        <f>E58*1.15</f>
        <v>69.21088125</v>
      </c>
      <c r="G58" s="48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45" customFormat="1" ht="36.75" customHeight="1">
      <c r="A59" s="46" t="s">
        <v>414</v>
      </c>
      <c r="B59" s="171" t="s">
        <v>238</v>
      </c>
      <c r="C59" s="171">
        <v>55</v>
      </c>
      <c r="D59" s="47">
        <v>100.8</v>
      </c>
      <c r="E59" s="55">
        <f t="shared" si="5"/>
        <v>105.84</v>
      </c>
      <c r="F59" s="55">
        <f t="shared" si="6"/>
        <v>121.716</v>
      </c>
      <c r="G59" s="48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45" customFormat="1" ht="36.75" customHeight="1">
      <c r="A60" s="46" t="s">
        <v>413</v>
      </c>
      <c r="B60" s="171" t="s">
        <v>238</v>
      </c>
      <c r="C60" s="171">
        <v>60</v>
      </c>
      <c r="D60" s="47">
        <v>875.973</v>
      </c>
      <c r="E60" s="55">
        <f t="shared" si="5"/>
        <v>919.77165</v>
      </c>
      <c r="F60" s="55">
        <f t="shared" si="6"/>
        <v>1057.7373975</v>
      </c>
      <c r="G60" s="48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5" customFormat="1" ht="36.75" customHeight="1">
      <c r="A61" s="46" t="s">
        <v>430</v>
      </c>
      <c r="B61" s="171"/>
      <c r="C61" s="171">
        <v>6</v>
      </c>
      <c r="D61" s="173">
        <v>875.973</v>
      </c>
      <c r="E61" s="55">
        <f t="shared" si="5"/>
        <v>919.77165</v>
      </c>
      <c r="F61" s="55">
        <f t="shared" si="6"/>
        <v>1057.7373975</v>
      </c>
      <c r="G61" s="48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45" customFormat="1" ht="36.75" customHeight="1">
      <c r="A62" s="46" t="s">
        <v>431</v>
      </c>
      <c r="B62" s="171"/>
      <c r="C62" s="171">
        <v>6</v>
      </c>
      <c r="D62" s="173">
        <v>746.39</v>
      </c>
      <c r="E62" s="55">
        <f t="shared" si="5"/>
        <v>783.7095</v>
      </c>
      <c r="F62" s="55">
        <f t="shared" si="6"/>
        <v>901.265925</v>
      </c>
      <c r="G62" s="48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45" customFormat="1" ht="36.75" customHeight="1">
      <c r="A63" s="46" t="s">
        <v>432</v>
      </c>
      <c r="B63" s="171"/>
      <c r="C63" s="171">
        <v>6</v>
      </c>
      <c r="D63" s="173">
        <v>0</v>
      </c>
      <c r="E63" s="55">
        <f t="shared" si="5"/>
        <v>0</v>
      </c>
      <c r="F63" s="55">
        <f t="shared" si="6"/>
        <v>0</v>
      </c>
      <c r="G63" s="48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45" customFormat="1" ht="36.75" customHeight="1">
      <c r="A64" s="46" t="s">
        <v>239</v>
      </c>
      <c r="B64" s="171" t="s">
        <v>240</v>
      </c>
      <c r="C64" s="171">
        <v>25</v>
      </c>
      <c r="D64" s="173">
        <v>187.86</v>
      </c>
      <c r="E64" s="55">
        <f t="shared" si="5"/>
        <v>197.25300000000001</v>
      </c>
      <c r="F64" s="55">
        <f t="shared" si="6"/>
        <v>226.84095</v>
      </c>
      <c r="G64" s="489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45" customFormat="1" ht="48.75" customHeight="1">
      <c r="A65" s="418" t="s">
        <v>428</v>
      </c>
      <c r="B65" s="418"/>
      <c r="C65" s="418"/>
      <c r="D65" s="418"/>
      <c r="E65" s="418"/>
      <c r="F65" s="418"/>
      <c r="G65" s="41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45" customFormat="1" ht="14.25">
      <c r="A66" s="121" t="s">
        <v>563</v>
      </c>
      <c r="B66" s="49" t="s">
        <v>241</v>
      </c>
      <c r="C66" s="122" t="s">
        <v>97</v>
      </c>
      <c r="D66" s="120">
        <v>0.75</v>
      </c>
      <c r="E66" s="66">
        <f aca="true" t="shared" si="7" ref="E66:E80">D66*1.05</f>
        <v>0.7875000000000001</v>
      </c>
      <c r="F66" s="36">
        <f aca="true" t="shared" si="8" ref="F66:F80">E66*1.15</f>
        <v>0.905625</v>
      </c>
      <c r="G66" s="508" t="s">
        <v>773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45" customFormat="1" ht="14.25">
      <c r="A67" s="121" t="s">
        <v>564</v>
      </c>
      <c r="B67" s="49" t="s">
        <v>242</v>
      </c>
      <c r="C67" s="122" t="s">
        <v>243</v>
      </c>
      <c r="D67" s="120">
        <v>0</v>
      </c>
      <c r="E67" s="66">
        <f t="shared" si="7"/>
        <v>0</v>
      </c>
      <c r="F67" s="36">
        <f t="shared" si="8"/>
        <v>0</v>
      </c>
      <c r="G67" s="50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45" customFormat="1" ht="14.25">
      <c r="A68" s="121" t="s">
        <v>565</v>
      </c>
      <c r="B68" s="49" t="s">
        <v>244</v>
      </c>
      <c r="C68" s="122" t="s">
        <v>243</v>
      </c>
      <c r="D68" s="120">
        <v>1.05</v>
      </c>
      <c r="E68" s="66">
        <f t="shared" si="7"/>
        <v>1.1025</v>
      </c>
      <c r="F68" s="36">
        <f t="shared" si="8"/>
        <v>1.2678749999999999</v>
      </c>
      <c r="G68" s="50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45" customFormat="1" ht="14.25">
      <c r="A69" s="121" t="s">
        <v>566</v>
      </c>
      <c r="B69" s="49" t="s">
        <v>245</v>
      </c>
      <c r="C69" s="122" t="s">
        <v>226</v>
      </c>
      <c r="D69" s="120">
        <v>0</v>
      </c>
      <c r="E69" s="66">
        <f t="shared" si="7"/>
        <v>0</v>
      </c>
      <c r="F69" s="36">
        <f t="shared" si="8"/>
        <v>0</v>
      </c>
      <c r="G69" s="50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45" customFormat="1" ht="14.25">
      <c r="A70" s="121" t="s">
        <v>567</v>
      </c>
      <c r="B70" s="49" t="s">
        <v>246</v>
      </c>
      <c r="C70" s="122" t="s">
        <v>97</v>
      </c>
      <c r="D70" s="120">
        <v>0</v>
      </c>
      <c r="E70" s="66">
        <f>D70*1.05</f>
        <v>0</v>
      </c>
      <c r="F70" s="36">
        <f t="shared" si="8"/>
        <v>0</v>
      </c>
      <c r="G70" s="50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45" customFormat="1" ht="14.25">
      <c r="A71" s="121" t="s">
        <v>568</v>
      </c>
      <c r="B71" s="49" t="s">
        <v>246</v>
      </c>
      <c r="C71" s="122" t="s">
        <v>97</v>
      </c>
      <c r="D71" s="120">
        <v>0.75</v>
      </c>
      <c r="E71" s="66">
        <f t="shared" si="7"/>
        <v>0.7875000000000001</v>
      </c>
      <c r="F71" s="36">
        <f t="shared" si="8"/>
        <v>0.905625</v>
      </c>
      <c r="G71" s="50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45" customFormat="1" ht="14.25">
      <c r="A72" s="121" t="s">
        <v>569</v>
      </c>
      <c r="B72" s="49" t="s">
        <v>244</v>
      </c>
      <c r="C72" s="122" t="s">
        <v>243</v>
      </c>
      <c r="D72" s="120">
        <v>0</v>
      </c>
      <c r="E72" s="66">
        <f t="shared" si="7"/>
        <v>0</v>
      </c>
      <c r="F72" s="36">
        <f t="shared" si="8"/>
        <v>0</v>
      </c>
      <c r="G72" s="50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45" customFormat="1" ht="14.25">
      <c r="A73" s="121" t="s">
        <v>570</v>
      </c>
      <c r="B73" s="49" t="s">
        <v>247</v>
      </c>
      <c r="C73" s="122" t="s">
        <v>243</v>
      </c>
      <c r="D73" s="120">
        <v>1.05</v>
      </c>
      <c r="E73" s="66">
        <f t="shared" si="7"/>
        <v>1.1025</v>
      </c>
      <c r="F73" s="36">
        <f t="shared" si="8"/>
        <v>1.2678749999999999</v>
      </c>
      <c r="G73" s="50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45" customFormat="1" ht="14.25">
      <c r="A74" s="121" t="s">
        <v>571</v>
      </c>
      <c r="B74" s="49" t="s">
        <v>248</v>
      </c>
      <c r="C74" s="122" t="s">
        <v>226</v>
      </c>
      <c r="D74" s="120">
        <v>0</v>
      </c>
      <c r="E74" s="66">
        <f aca="true" t="shared" si="9" ref="E74:E79">D74*1.05</f>
        <v>0</v>
      </c>
      <c r="F74" s="36">
        <f aca="true" t="shared" si="10" ref="F74:F79">E74*1.15</f>
        <v>0</v>
      </c>
      <c r="G74" s="507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45" customFormat="1" ht="14.25">
      <c r="A75" s="121" t="s">
        <v>768</v>
      </c>
      <c r="B75" s="49" t="s">
        <v>52</v>
      </c>
      <c r="C75" s="122" t="s">
        <v>765</v>
      </c>
      <c r="D75" s="120">
        <v>0.78</v>
      </c>
      <c r="E75" s="66">
        <f t="shared" si="9"/>
        <v>0.8190000000000001</v>
      </c>
      <c r="F75" s="36">
        <f t="shared" si="10"/>
        <v>0.94185</v>
      </c>
      <c r="G75" s="506" t="s">
        <v>772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45" customFormat="1" ht="14.25">
      <c r="A76" s="121" t="s">
        <v>769</v>
      </c>
      <c r="B76" s="49" t="s">
        <v>52</v>
      </c>
      <c r="C76" s="122" t="s">
        <v>765</v>
      </c>
      <c r="D76" s="120">
        <v>0.98</v>
      </c>
      <c r="E76" s="66">
        <f t="shared" si="9"/>
        <v>1.029</v>
      </c>
      <c r="F76" s="36">
        <f t="shared" si="10"/>
        <v>1.18335</v>
      </c>
      <c r="G76" s="50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45" customFormat="1" ht="27.75">
      <c r="A77" s="98" t="s">
        <v>1110</v>
      </c>
      <c r="B77" s="49" t="s">
        <v>52</v>
      </c>
      <c r="C77" s="122" t="s">
        <v>765</v>
      </c>
      <c r="D77" s="120">
        <v>0.9797</v>
      </c>
      <c r="E77" s="66">
        <f t="shared" si="9"/>
        <v>1.028685</v>
      </c>
      <c r="F77" s="36">
        <f t="shared" si="10"/>
        <v>1.18298775</v>
      </c>
      <c r="G77" s="50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45" customFormat="1" ht="14.25">
      <c r="A78" s="121" t="s">
        <v>770</v>
      </c>
      <c r="B78" s="49" t="s">
        <v>52</v>
      </c>
      <c r="C78" s="122" t="s">
        <v>766</v>
      </c>
      <c r="D78" s="120">
        <v>0.98</v>
      </c>
      <c r="E78" s="66">
        <f t="shared" si="9"/>
        <v>1.029</v>
      </c>
      <c r="F78" s="36">
        <f t="shared" si="10"/>
        <v>1.18335</v>
      </c>
      <c r="G78" s="50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45" customFormat="1" ht="14.25">
      <c r="A79" s="121" t="s">
        <v>771</v>
      </c>
      <c r="B79" s="49" t="s">
        <v>52</v>
      </c>
      <c r="C79" s="122" t="s">
        <v>767</v>
      </c>
      <c r="D79" s="120">
        <v>1.19</v>
      </c>
      <c r="E79" s="66">
        <f t="shared" si="9"/>
        <v>1.2495</v>
      </c>
      <c r="F79" s="36">
        <f t="shared" si="10"/>
        <v>1.436925</v>
      </c>
      <c r="G79" s="50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45" customFormat="1" ht="14.25">
      <c r="A80" s="121" t="s">
        <v>1153</v>
      </c>
      <c r="B80" s="49" t="s">
        <v>52</v>
      </c>
      <c r="C80" s="122" t="s">
        <v>226</v>
      </c>
      <c r="D80" s="120">
        <v>1.45</v>
      </c>
      <c r="E80" s="66">
        <f t="shared" si="7"/>
        <v>1.5225</v>
      </c>
      <c r="F80" s="36">
        <f t="shared" si="8"/>
        <v>1.7508749999999997</v>
      </c>
      <c r="G80" s="507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216" ht="154.5" customHeight="1"/>
  </sheetData>
  <sheetProtection/>
  <mergeCells count="16">
    <mergeCell ref="G75:G80"/>
    <mergeCell ref="G66:G74"/>
    <mergeCell ref="G50:G64"/>
    <mergeCell ref="G44:G49"/>
    <mergeCell ref="G6:G7"/>
    <mergeCell ref="A65:G65"/>
    <mergeCell ref="G8:G12"/>
    <mergeCell ref="G13:G36"/>
    <mergeCell ref="A43:G43"/>
    <mergeCell ref="G40:G41"/>
    <mergeCell ref="A1:A4"/>
    <mergeCell ref="B1:F2"/>
    <mergeCell ref="G1:G4"/>
    <mergeCell ref="B3:F3"/>
    <mergeCell ref="D4:F4"/>
    <mergeCell ref="B4:C4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Q63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76.8515625" style="2" customWidth="1"/>
    <col min="2" max="2" width="23.00390625" style="3" customWidth="1"/>
    <col min="3" max="3" width="11.7109375" style="3" customWidth="1"/>
    <col min="4" max="4" width="22.8515625" style="4" customWidth="1"/>
    <col min="5" max="6" width="21.28125" style="5" customWidth="1"/>
    <col min="7" max="7" width="41.00390625" style="3" customWidth="1"/>
    <col min="8" max="16384" width="9.140625" style="99" customWidth="1"/>
  </cols>
  <sheetData>
    <row r="1" spans="1:7" ht="13.5">
      <c r="A1" s="456"/>
      <c r="B1" s="512" t="s">
        <v>67</v>
      </c>
      <c r="C1" s="399"/>
      <c r="D1" s="399"/>
      <c r="E1" s="399"/>
      <c r="F1" s="513"/>
      <c r="G1" s="417"/>
    </row>
    <row r="2" spans="1:7" ht="13.5">
      <c r="A2" s="456"/>
      <c r="B2" s="514"/>
      <c r="C2" s="515"/>
      <c r="D2" s="515"/>
      <c r="E2" s="515"/>
      <c r="F2" s="516"/>
      <c r="G2" s="417"/>
    </row>
    <row r="3" spans="1:7" ht="13.5">
      <c r="A3" s="456"/>
      <c r="B3" s="519" t="s">
        <v>68</v>
      </c>
      <c r="C3" s="519"/>
      <c r="D3" s="519"/>
      <c r="E3" s="519"/>
      <c r="F3" s="519"/>
      <c r="G3" s="417"/>
    </row>
    <row r="4" spans="1:7" ht="32.25" customHeight="1">
      <c r="A4" s="456"/>
      <c r="B4" s="522"/>
      <c r="C4" s="523"/>
      <c r="D4" s="520"/>
      <c r="E4" s="520"/>
      <c r="F4" s="521"/>
      <c r="G4" s="417"/>
    </row>
    <row r="5" spans="1:7" ht="42">
      <c r="A5" s="335" t="s">
        <v>69</v>
      </c>
      <c r="B5" s="335" t="s">
        <v>6</v>
      </c>
      <c r="C5" s="335" t="s">
        <v>5</v>
      </c>
      <c r="D5" s="335" t="s">
        <v>7</v>
      </c>
      <c r="E5" s="336" t="s">
        <v>386</v>
      </c>
      <c r="F5" s="336" t="s">
        <v>385</v>
      </c>
      <c r="G5" s="335" t="s">
        <v>8</v>
      </c>
    </row>
    <row r="6" spans="1:7" ht="13.5">
      <c r="A6" s="56" t="s">
        <v>894</v>
      </c>
      <c r="B6" s="328" t="s">
        <v>295</v>
      </c>
      <c r="C6" s="328">
        <v>100</v>
      </c>
      <c r="D6" s="31">
        <v>17.271</v>
      </c>
      <c r="E6" s="32">
        <f aca="true" t="shared" si="0" ref="E6:E17">D6*1.05</f>
        <v>18.13455</v>
      </c>
      <c r="F6" s="32">
        <f aca="true" t="shared" si="1" ref="F6:F17">E6*1.15</f>
        <v>20.8547325</v>
      </c>
      <c r="G6" s="329" t="s">
        <v>216</v>
      </c>
    </row>
    <row r="7" spans="1:7" ht="13.5">
      <c r="A7" s="50" t="s">
        <v>780</v>
      </c>
      <c r="B7" s="37" t="s">
        <v>52</v>
      </c>
      <c r="C7" s="37">
        <v>105</v>
      </c>
      <c r="D7" s="25">
        <v>18.18</v>
      </c>
      <c r="E7" s="119">
        <f t="shared" si="0"/>
        <v>19.089000000000002</v>
      </c>
      <c r="F7" s="36">
        <f t="shared" si="1"/>
        <v>21.95235</v>
      </c>
      <c r="G7" s="487" t="s">
        <v>911</v>
      </c>
    </row>
    <row r="8" spans="1:7" ht="13.5">
      <c r="A8" s="50" t="s">
        <v>814</v>
      </c>
      <c r="B8" s="37" t="s">
        <v>52</v>
      </c>
      <c r="C8" s="37">
        <v>105</v>
      </c>
      <c r="D8" s="25">
        <v>18.18</v>
      </c>
      <c r="E8" s="119">
        <f t="shared" si="0"/>
        <v>19.089000000000002</v>
      </c>
      <c r="F8" s="36">
        <f t="shared" si="1"/>
        <v>21.95235</v>
      </c>
      <c r="G8" s="488"/>
    </row>
    <row r="9" spans="1:7" ht="13.5">
      <c r="A9" s="50" t="s">
        <v>815</v>
      </c>
      <c r="B9" s="37" t="s">
        <v>52</v>
      </c>
      <c r="C9" s="37">
        <v>105</v>
      </c>
      <c r="D9" s="25">
        <v>18.18</v>
      </c>
      <c r="E9" s="119">
        <f t="shared" si="0"/>
        <v>19.089000000000002</v>
      </c>
      <c r="F9" s="36">
        <f t="shared" si="1"/>
        <v>21.95235</v>
      </c>
      <c r="G9" s="488"/>
    </row>
    <row r="10" spans="1:7" ht="13.5">
      <c r="A10" s="69" t="s">
        <v>909</v>
      </c>
      <c r="B10" s="37" t="s">
        <v>52</v>
      </c>
      <c r="C10" s="39">
        <v>105</v>
      </c>
      <c r="D10" s="25">
        <v>18.18</v>
      </c>
      <c r="E10" s="119">
        <f t="shared" si="0"/>
        <v>19.089000000000002</v>
      </c>
      <c r="F10" s="36">
        <f t="shared" si="1"/>
        <v>21.95235</v>
      </c>
      <c r="G10" s="489"/>
    </row>
    <row r="11" spans="1:7" ht="13.5">
      <c r="A11" s="50" t="s">
        <v>780</v>
      </c>
      <c r="B11" s="37" t="s">
        <v>296</v>
      </c>
      <c r="C11" s="51" t="s">
        <v>782</v>
      </c>
      <c r="D11" s="25">
        <v>15.655</v>
      </c>
      <c r="E11" s="119">
        <f t="shared" si="0"/>
        <v>16.43775</v>
      </c>
      <c r="F11" s="36">
        <f t="shared" si="1"/>
        <v>18.903412499999998</v>
      </c>
      <c r="G11" s="487" t="s">
        <v>910</v>
      </c>
    </row>
    <row r="12" spans="1:7" ht="13.5">
      <c r="A12" s="50" t="s">
        <v>814</v>
      </c>
      <c r="B12" s="37" t="s">
        <v>296</v>
      </c>
      <c r="C12" s="51" t="s">
        <v>781</v>
      </c>
      <c r="D12" s="25">
        <v>15.655</v>
      </c>
      <c r="E12" s="119">
        <f t="shared" si="0"/>
        <v>16.43775</v>
      </c>
      <c r="F12" s="36">
        <f t="shared" si="1"/>
        <v>18.903412499999998</v>
      </c>
      <c r="G12" s="488"/>
    </row>
    <row r="13" spans="1:7" ht="13.5">
      <c r="A13" s="50" t="s">
        <v>815</v>
      </c>
      <c r="B13" s="37" t="s">
        <v>52</v>
      </c>
      <c r="C13" s="51"/>
      <c r="D13" s="25">
        <v>15.655</v>
      </c>
      <c r="E13" s="119">
        <f t="shared" si="0"/>
        <v>16.43775</v>
      </c>
      <c r="F13" s="36">
        <f t="shared" si="1"/>
        <v>18.903412499999998</v>
      </c>
      <c r="G13" s="489"/>
    </row>
    <row r="14" spans="1:7" ht="27.75">
      <c r="A14" s="50" t="s">
        <v>679</v>
      </c>
      <c r="B14" s="37" t="s">
        <v>297</v>
      </c>
      <c r="C14" s="37" t="s">
        <v>226</v>
      </c>
      <c r="D14" s="25">
        <v>6.78</v>
      </c>
      <c r="E14" s="119">
        <f t="shared" si="0"/>
        <v>7.119000000000001</v>
      </c>
      <c r="F14" s="36">
        <f t="shared" si="1"/>
        <v>8.18685</v>
      </c>
      <c r="G14" s="113" t="s">
        <v>61</v>
      </c>
    </row>
    <row r="15" spans="1:7" ht="27.75">
      <c r="A15" s="50" t="s">
        <v>912</v>
      </c>
      <c r="B15" s="37" t="s">
        <v>52</v>
      </c>
      <c r="C15" s="37">
        <v>60</v>
      </c>
      <c r="D15" s="25">
        <v>49.4</v>
      </c>
      <c r="E15" s="119">
        <f t="shared" si="0"/>
        <v>51.87</v>
      </c>
      <c r="F15" s="36">
        <f t="shared" si="1"/>
        <v>59.650499999999994</v>
      </c>
      <c r="G15" s="487" t="s">
        <v>911</v>
      </c>
    </row>
    <row r="16" spans="1:7" ht="27.75">
      <c r="A16" s="50" t="s">
        <v>913</v>
      </c>
      <c r="B16" s="37" t="s">
        <v>52</v>
      </c>
      <c r="C16" s="37">
        <v>60</v>
      </c>
      <c r="D16" s="25">
        <v>49.4</v>
      </c>
      <c r="E16" s="119">
        <f t="shared" si="0"/>
        <v>51.87</v>
      </c>
      <c r="F16" s="36">
        <f t="shared" si="1"/>
        <v>59.650499999999994</v>
      </c>
      <c r="G16" s="488"/>
    </row>
    <row r="17" spans="1:7" ht="27.75">
      <c r="A17" s="69" t="s">
        <v>914</v>
      </c>
      <c r="B17" s="37" t="s">
        <v>52</v>
      </c>
      <c r="C17" s="37">
        <v>60</v>
      </c>
      <c r="D17" s="29">
        <v>49.4</v>
      </c>
      <c r="E17" s="270">
        <f t="shared" si="0"/>
        <v>51.87</v>
      </c>
      <c r="F17" s="19">
        <f t="shared" si="1"/>
        <v>59.650499999999994</v>
      </c>
      <c r="G17" s="488"/>
    </row>
    <row r="18" spans="1:7" ht="27.75">
      <c r="A18" s="50" t="s">
        <v>915</v>
      </c>
      <c r="B18" s="37" t="s">
        <v>52</v>
      </c>
      <c r="C18" s="37">
        <v>60</v>
      </c>
      <c r="D18" s="25">
        <v>49.4</v>
      </c>
      <c r="E18" s="119">
        <f aca="true" t="shared" si="2" ref="E18:E28">D18*1.05</f>
        <v>51.87</v>
      </c>
      <c r="F18" s="36">
        <f aca="true" t="shared" si="3" ref="F18:F28">E18*1.15</f>
        <v>59.650499999999994</v>
      </c>
      <c r="G18" s="488"/>
    </row>
    <row r="19" spans="1:7" ht="27.75">
      <c r="A19" s="50" t="s">
        <v>916</v>
      </c>
      <c r="B19" s="37" t="s">
        <v>52</v>
      </c>
      <c r="C19" s="37">
        <v>60</v>
      </c>
      <c r="D19" s="25">
        <v>49.4</v>
      </c>
      <c r="E19" s="119">
        <f t="shared" si="2"/>
        <v>51.87</v>
      </c>
      <c r="F19" s="36">
        <f t="shared" si="3"/>
        <v>59.650499999999994</v>
      </c>
      <c r="G19" s="488"/>
    </row>
    <row r="20" spans="1:7" ht="27.75">
      <c r="A20" s="69" t="s">
        <v>917</v>
      </c>
      <c r="B20" s="37" t="s">
        <v>52</v>
      </c>
      <c r="C20" s="37">
        <v>60</v>
      </c>
      <c r="D20" s="29">
        <v>49.4</v>
      </c>
      <c r="E20" s="270">
        <f t="shared" si="2"/>
        <v>51.87</v>
      </c>
      <c r="F20" s="19">
        <f t="shared" si="3"/>
        <v>59.650499999999994</v>
      </c>
      <c r="G20" s="488"/>
    </row>
    <row r="21" spans="1:7" ht="27.75">
      <c r="A21" s="50" t="s">
        <v>919</v>
      </c>
      <c r="B21" s="37" t="s">
        <v>52</v>
      </c>
      <c r="C21" s="37">
        <v>60</v>
      </c>
      <c r="D21" s="25">
        <v>52</v>
      </c>
      <c r="E21" s="119">
        <f t="shared" si="2"/>
        <v>54.6</v>
      </c>
      <c r="F21" s="36">
        <f t="shared" si="3"/>
        <v>62.79</v>
      </c>
      <c r="G21" s="488"/>
    </row>
    <row r="22" spans="1:7" ht="27.75">
      <c r="A22" s="69" t="s">
        <v>918</v>
      </c>
      <c r="B22" s="37" t="s">
        <v>52</v>
      </c>
      <c r="C22" s="37">
        <v>60</v>
      </c>
      <c r="D22" s="29">
        <v>52</v>
      </c>
      <c r="E22" s="270">
        <f t="shared" si="2"/>
        <v>54.6</v>
      </c>
      <c r="F22" s="19">
        <f t="shared" si="3"/>
        <v>62.79</v>
      </c>
      <c r="G22" s="488"/>
    </row>
    <row r="23" spans="1:7" ht="42">
      <c r="A23" s="50" t="s">
        <v>921</v>
      </c>
      <c r="B23" s="37" t="s">
        <v>52</v>
      </c>
      <c r="C23" s="37">
        <v>60</v>
      </c>
      <c r="D23" s="25">
        <v>58.5</v>
      </c>
      <c r="E23" s="119">
        <f t="shared" si="2"/>
        <v>61.425000000000004</v>
      </c>
      <c r="F23" s="36">
        <f t="shared" si="3"/>
        <v>70.63875</v>
      </c>
      <c r="G23" s="488"/>
    </row>
    <row r="24" spans="1:7" ht="42">
      <c r="A24" s="50" t="s">
        <v>920</v>
      </c>
      <c r="B24" s="37" t="s">
        <v>52</v>
      </c>
      <c r="C24" s="37">
        <v>60</v>
      </c>
      <c r="D24" s="25">
        <v>58.5</v>
      </c>
      <c r="E24" s="119">
        <f t="shared" si="2"/>
        <v>61.425000000000004</v>
      </c>
      <c r="F24" s="36">
        <f t="shared" si="3"/>
        <v>70.63875</v>
      </c>
      <c r="G24" s="488"/>
    </row>
    <row r="25" spans="1:7" ht="42">
      <c r="A25" s="69" t="s">
        <v>922</v>
      </c>
      <c r="B25" s="37" t="s">
        <v>52</v>
      </c>
      <c r="C25" s="37">
        <v>60</v>
      </c>
      <c r="D25" s="29">
        <v>58.5</v>
      </c>
      <c r="E25" s="270">
        <f t="shared" si="2"/>
        <v>61.425000000000004</v>
      </c>
      <c r="F25" s="19">
        <f t="shared" si="3"/>
        <v>70.63875</v>
      </c>
      <c r="G25" s="488"/>
    </row>
    <row r="26" spans="1:7" ht="27.75">
      <c r="A26" s="50" t="s">
        <v>923</v>
      </c>
      <c r="B26" s="37" t="s">
        <v>52</v>
      </c>
      <c r="C26" s="37">
        <v>60</v>
      </c>
      <c r="D26" s="25">
        <v>65</v>
      </c>
      <c r="E26" s="119">
        <f t="shared" si="2"/>
        <v>68.25</v>
      </c>
      <c r="F26" s="36">
        <f t="shared" si="3"/>
        <v>78.4875</v>
      </c>
      <c r="G26" s="488"/>
    </row>
    <row r="27" spans="1:7" ht="27.75">
      <c r="A27" s="50" t="s">
        <v>924</v>
      </c>
      <c r="B27" s="37" t="s">
        <v>52</v>
      </c>
      <c r="C27" s="37">
        <v>60</v>
      </c>
      <c r="D27" s="25">
        <v>65</v>
      </c>
      <c r="E27" s="119">
        <f t="shared" si="2"/>
        <v>68.25</v>
      </c>
      <c r="F27" s="36">
        <f t="shared" si="3"/>
        <v>78.4875</v>
      </c>
      <c r="G27" s="488"/>
    </row>
    <row r="28" spans="1:7" ht="27.75">
      <c r="A28" s="69" t="s">
        <v>925</v>
      </c>
      <c r="B28" s="37" t="s">
        <v>52</v>
      </c>
      <c r="C28" s="37">
        <v>60</v>
      </c>
      <c r="D28" s="29">
        <v>65</v>
      </c>
      <c r="E28" s="270">
        <f t="shared" si="2"/>
        <v>68.25</v>
      </c>
      <c r="F28" s="19">
        <f t="shared" si="3"/>
        <v>78.4875</v>
      </c>
      <c r="G28" s="489"/>
    </row>
    <row r="29" spans="1:7" ht="35.25" customHeight="1">
      <c r="A29" s="50" t="s">
        <v>298</v>
      </c>
      <c r="B29" s="37" t="s">
        <v>52</v>
      </c>
      <c r="C29" s="37">
        <v>60</v>
      </c>
      <c r="D29" s="25">
        <v>40</v>
      </c>
      <c r="E29" s="119">
        <f aca="true" t="shared" si="4" ref="E29:E52">D29*1.05</f>
        <v>42</v>
      </c>
      <c r="F29" s="36">
        <f aca="true" t="shared" si="5" ref="F29:F63">E29*1.15</f>
        <v>48.3</v>
      </c>
      <c r="G29" s="487" t="s">
        <v>299</v>
      </c>
    </row>
    <row r="30" spans="1:7" ht="27.75">
      <c r="A30" s="50" t="s">
        <v>738</v>
      </c>
      <c r="B30" s="37" t="s">
        <v>52</v>
      </c>
      <c r="C30" s="37">
        <v>60</v>
      </c>
      <c r="D30" s="25">
        <v>49.692</v>
      </c>
      <c r="E30" s="119">
        <f t="shared" si="4"/>
        <v>52.1766</v>
      </c>
      <c r="F30" s="36">
        <f t="shared" si="5"/>
        <v>60.00308999999999</v>
      </c>
      <c r="G30" s="488"/>
    </row>
    <row r="31" spans="1:7" ht="41.25" customHeight="1">
      <c r="A31" s="50" t="s">
        <v>739</v>
      </c>
      <c r="B31" s="37" t="s">
        <v>52</v>
      </c>
      <c r="C31" s="37">
        <v>60</v>
      </c>
      <c r="D31" s="25">
        <v>62.418</v>
      </c>
      <c r="E31" s="119">
        <f t="shared" si="4"/>
        <v>65.5389</v>
      </c>
      <c r="F31" s="36">
        <f t="shared" si="5"/>
        <v>75.36973499999999</v>
      </c>
      <c r="G31" s="488"/>
    </row>
    <row r="32" spans="1:7" ht="36" customHeight="1">
      <c r="A32" s="50" t="s">
        <v>740</v>
      </c>
      <c r="B32" s="37" t="s">
        <v>52</v>
      </c>
      <c r="C32" s="37">
        <v>60</v>
      </c>
      <c r="D32" s="25">
        <v>50.903999999999996</v>
      </c>
      <c r="E32" s="119">
        <f t="shared" si="4"/>
        <v>53.4492</v>
      </c>
      <c r="F32" s="36">
        <f t="shared" si="5"/>
        <v>61.46657999999999</v>
      </c>
      <c r="G32" s="488"/>
    </row>
    <row r="33" spans="1:7" ht="46.5" customHeight="1">
      <c r="A33" s="50" t="s">
        <v>741</v>
      </c>
      <c r="B33" s="37" t="s">
        <v>52</v>
      </c>
      <c r="C33" s="37">
        <v>60</v>
      </c>
      <c r="D33" s="25">
        <v>54.54</v>
      </c>
      <c r="E33" s="119">
        <f t="shared" si="4"/>
        <v>57.267</v>
      </c>
      <c r="F33" s="36">
        <f t="shared" si="5"/>
        <v>65.85705</v>
      </c>
      <c r="G33" s="489"/>
    </row>
    <row r="34" spans="1:7" ht="13.5">
      <c r="A34" s="98" t="s">
        <v>681</v>
      </c>
      <c r="B34" s="37" t="s">
        <v>300</v>
      </c>
      <c r="C34" s="508" t="s">
        <v>35</v>
      </c>
      <c r="D34" s="25">
        <v>1</v>
      </c>
      <c r="E34" s="36">
        <f t="shared" si="4"/>
        <v>1.05</v>
      </c>
      <c r="F34" s="36">
        <f t="shared" si="5"/>
        <v>1.2075</v>
      </c>
      <c r="G34" s="57" t="s">
        <v>1142</v>
      </c>
    </row>
    <row r="35" spans="1:17" s="333" customFormat="1" ht="13.5">
      <c r="A35" s="98" t="s">
        <v>816</v>
      </c>
      <c r="B35" s="37" t="s">
        <v>52</v>
      </c>
      <c r="C35" s="506"/>
      <c r="D35" s="25">
        <v>1</v>
      </c>
      <c r="E35" s="36">
        <f t="shared" si="4"/>
        <v>1.05</v>
      </c>
      <c r="F35" s="36">
        <f t="shared" si="5"/>
        <v>1.2075</v>
      </c>
      <c r="G35" s="37" t="s">
        <v>817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7" ht="13.5">
      <c r="A36" s="98" t="s">
        <v>680</v>
      </c>
      <c r="B36" s="37" t="s">
        <v>301</v>
      </c>
      <c r="C36" s="506"/>
      <c r="D36" s="25">
        <v>6.0600000000000005</v>
      </c>
      <c r="E36" s="36">
        <f t="shared" si="4"/>
        <v>6.363</v>
      </c>
      <c r="F36" s="36">
        <f t="shared" si="5"/>
        <v>7.31745</v>
      </c>
      <c r="G36" s="49" t="s">
        <v>435</v>
      </c>
    </row>
    <row r="37" spans="1:7" ht="13.5">
      <c r="A37" s="327" t="s">
        <v>302</v>
      </c>
      <c r="B37" s="334"/>
      <c r="C37" s="507"/>
      <c r="D37" s="25">
        <v>59.59</v>
      </c>
      <c r="E37" s="36">
        <f t="shared" si="4"/>
        <v>62.569500000000005</v>
      </c>
      <c r="F37" s="36">
        <f t="shared" si="5"/>
        <v>71.954925</v>
      </c>
      <c r="G37" s="39" t="s">
        <v>433</v>
      </c>
    </row>
    <row r="38" spans="1:7" ht="13.5">
      <c r="A38" s="327" t="s">
        <v>926</v>
      </c>
      <c r="B38" s="334"/>
      <c r="C38" s="269"/>
      <c r="D38" s="25">
        <v>3.25</v>
      </c>
      <c r="E38" s="36">
        <f t="shared" si="4"/>
        <v>3.4125</v>
      </c>
      <c r="F38" s="36">
        <f t="shared" si="5"/>
        <v>3.924375</v>
      </c>
      <c r="G38" s="37" t="s">
        <v>911</v>
      </c>
    </row>
    <row r="39" spans="1:7" ht="27.75">
      <c r="A39" s="98" t="s">
        <v>682</v>
      </c>
      <c r="B39" s="37" t="s">
        <v>303</v>
      </c>
      <c r="C39" s="508" t="s">
        <v>35</v>
      </c>
      <c r="D39" s="25">
        <v>4.88</v>
      </c>
      <c r="E39" s="338">
        <f t="shared" si="4"/>
        <v>5.124</v>
      </c>
      <c r="F39" s="36">
        <f t="shared" si="5"/>
        <v>5.892599999999999</v>
      </c>
      <c r="G39" s="517" t="s">
        <v>1143</v>
      </c>
    </row>
    <row r="40" spans="1:7" ht="13.5">
      <c r="A40" s="98" t="s">
        <v>304</v>
      </c>
      <c r="B40" s="37" t="s">
        <v>305</v>
      </c>
      <c r="C40" s="506"/>
      <c r="D40" s="25">
        <v>3.87</v>
      </c>
      <c r="E40" s="338">
        <f t="shared" si="4"/>
        <v>4.0635</v>
      </c>
      <c r="F40" s="36">
        <f t="shared" si="5"/>
        <v>4.673025</v>
      </c>
      <c r="G40" s="517"/>
    </row>
    <row r="41" spans="1:7" ht="27.75">
      <c r="A41" s="98" t="s">
        <v>683</v>
      </c>
      <c r="B41" s="37" t="s">
        <v>306</v>
      </c>
      <c r="C41" s="507"/>
      <c r="D41" s="25">
        <v>4.4945</v>
      </c>
      <c r="E41" s="338">
        <f t="shared" si="4"/>
        <v>4.719225000000001</v>
      </c>
      <c r="F41" s="36">
        <f t="shared" si="5"/>
        <v>5.42710875</v>
      </c>
      <c r="G41" s="517"/>
    </row>
    <row r="42" spans="1:7" ht="13.5">
      <c r="A42" s="98" t="s">
        <v>684</v>
      </c>
      <c r="B42" s="73" t="s">
        <v>52</v>
      </c>
      <c r="C42" s="508" t="s">
        <v>35</v>
      </c>
      <c r="D42" s="25">
        <v>4.4945</v>
      </c>
      <c r="E42" s="338">
        <f t="shared" si="4"/>
        <v>4.719225000000001</v>
      </c>
      <c r="F42" s="36">
        <f t="shared" si="5"/>
        <v>5.42710875</v>
      </c>
      <c r="G42" s="517"/>
    </row>
    <row r="43" spans="1:7" ht="13.5">
      <c r="A43" s="550" t="s">
        <v>685</v>
      </c>
      <c r="B43" s="37" t="s">
        <v>307</v>
      </c>
      <c r="C43" s="506"/>
      <c r="D43" s="29">
        <v>5.22</v>
      </c>
      <c r="E43" s="549">
        <f t="shared" si="4"/>
        <v>5.481</v>
      </c>
      <c r="F43" s="29">
        <f t="shared" si="5"/>
        <v>6.30315</v>
      </c>
      <c r="G43" s="517"/>
    </row>
    <row r="44" spans="1:7" ht="13.5">
      <c r="A44" s="98" t="s">
        <v>687</v>
      </c>
      <c r="B44" s="37" t="s">
        <v>308</v>
      </c>
      <c r="C44" s="506"/>
      <c r="D44" s="25">
        <v>8.585</v>
      </c>
      <c r="E44" s="339">
        <f t="shared" si="4"/>
        <v>9.01425</v>
      </c>
      <c r="F44" s="25">
        <f t="shared" si="5"/>
        <v>10.3663875</v>
      </c>
      <c r="G44" s="517"/>
    </row>
    <row r="45" spans="1:7" ht="13.5">
      <c r="A45" s="98" t="s">
        <v>686</v>
      </c>
      <c r="B45" s="37" t="s">
        <v>52</v>
      </c>
      <c r="C45" s="507"/>
      <c r="D45" s="25">
        <v>21.21</v>
      </c>
      <c r="E45" s="339">
        <f t="shared" si="4"/>
        <v>22.270500000000002</v>
      </c>
      <c r="F45" s="25">
        <f t="shared" si="5"/>
        <v>25.611075</v>
      </c>
      <c r="G45" s="517"/>
    </row>
    <row r="46" spans="1:7" ht="27.75">
      <c r="A46" s="337" t="s">
        <v>1135</v>
      </c>
      <c r="B46" s="331" t="s">
        <v>1145</v>
      </c>
      <c r="C46" s="331">
        <v>1000</v>
      </c>
      <c r="D46" s="332">
        <v>6.89</v>
      </c>
      <c r="E46" s="332">
        <f t="shared" si="4"/>
        <v>7.2345</v>
      </c>
      <c r="F46" s="33">
        <f t="shared" si="5"/>
        <v>8.319674999999998</v>
      </c>
      <c r="G46" s="457" t="s">
        <v>1144</v>
      </c>
    </row>
    <row r="47" spans="1:7" ht="27.75">
      <c r="A47" s="337" t="s">
        <v>1136</v>
      </c>
      <c r="B47" s="331" t="s">
        <v>1146</v>
      </c>
      <c r="C47" s="331">
        <v>1000</v>
      </c>
      <c r="D47" s="332">
        <v>6.46</v>
      </c>
      <c r="E47" s="332">
        <f t="shared" si="4"/>
        <v>6.783</v>
      </c>
      <c r="F47" s="33">
        <f t="shared" si="5"/>
        <v>7.80045</v>
      </c>
      <c r="G47" s="457"/>
    </row>
    <row r="48" spans="1:7" ht="27.75">
      <c r="A48" s="337" t="s">
        <v>1137</v>
      </c>
      <c r="B48" s="331" t="s">
        <v>1147</v>
      </c>
      <c r="C48" s="331">
        <v>250</v>
      </c>
      <c r="D48" s="332">
        <v>50.61</v>
      </c>
      <c r="E48" s="332">
        <f t="shared" si="4"/>
        <v>53.1405</v>
      </c>
      <c r="F48" s="33">
        <f t="shared" si="5"/>
        <v>61.111575</v>
      </c>
      <c r="G48" s="457"/>
    </row>
    <row r="49" spans="1:7" ht="27.75">
      <c r="A49" s="337" t="s">
        <v>1138</v>
      </c>
      <c r="B49" s="331" t="s">
        <v>1148</v>
      </c>
      <c r="C49" s="331">
        <v>250</v>
      </c>
      <c r="D49" s="332">
        <v>50.61</v>
      </c>
      <c r="E49" s="332">
        <f t="shared" si="4"/>
        <v>53.1405</v>
      </c>
      <c r="F49" s="33">
        <f t="shared" si="5"/>
        <v>61.111575</v>
      </c>
      <c r="G49" s="457"/>
    </row>
    <row r="50" spans="1:7" ht="27.75">
      <c r="A50" s="98" t="s">
        <v>1139</v>
      </c>
      <c r="B50" s="331" t="s">
        <v>1148</v>
      </c>
      <c r="C50" s="330">
        <v>250</v>
      </c>
      <c r="D50" s="25">
        <v>26.74</v>
      </c>
      <c r="E50" s="339">
        <f t="shared" si="4"/>
        <v>28.076999999999998</v>
      </c>
      <c r="F50" s="25">
        <f t="shared" si="5"/>
        <v>32.288549999999994</v>
      </c>
      <c r="G50" s="457"/>
    </row>
    <row r="51" spans="1:7" ht="27.75">
      <c r="A51" s="98" t="s">
        <v>1140</v>
      </c>
      <c r="B51" s="331" t="s">
        <v>1148</v>
      </c>
      <c r="C51" s="330">
        <v>250</v>
      </c>
      <c r="D51" s="25">
        <v>29.68</v>
      </c>
      <c r="E51" s="339">
        <f t="shared" si="4"/>
        <v>31.164</v>
      </c>
      <c r="F51" s="25">
        <f t="shared" si="5"/>
        <v>35.8386</v>
      </c>
      <c r="G51" s="457"/>
    </row>
    <row r="52" spans="1:7" ht="27.75">
      <c r="A52" s="98" t="s">
        <v>1141</v>
      </c>
      <c r="B52" s="331" t="s">
        <v>1148</v>
      </c>
      <c r="C52" s="330">
        <v>250</v>
      </c>
      <c r="D52" s="25">
        <v>30.35</v>
      </c>
      <c r="E52" s="339">
        <f t="shared" si="4"/>
        <v>31.867500000000003</v>
      </c>
      <c r="F52" s="25">
        <f t="shared" si="5"/>
        <v>36.647625</v>
      </c>
      <c r="G52" s="457"/>
    </row>
    <row r="53" spans="1:7" ht="27.75">
      <c r="A53" s="60" t="s">
        <v>688</v>
      </c>
      <c r="B53" s="51" t="s">
        <v>309</v>
      </c>
      <c r="C53" s="113" t="s">
        <v>393</v>
      </c>
      <c r="D53" s="25">
        <v>7.221500000000001</v>
      </c>
      <c r="E53" s="339">
        <f aca="true" t="shared" si="6" ref="E53:E63">D53*1.05</f>
        <v>7.582575000000001</v>
      </c>
      <c r="F53" s="25">
        <f t="shared" si="5"/>
        <v>8.71996125</v>
      </c>
      <c r="G53" s="518" t="s">
        <v>53</v>
      </c>
    </row>
    <row r="54" spans="1:7" ht="27.75">
      <c r="A54" s="60" t="s">
        <v>689</v>
      </c>
      <c r="B54" s="38" t="s">
        <v>392</v>
      </c>
      <c r="C54" s="113" t="s">
        <v>393</v>
      </c>
      <c r="D54" s="52">
        <v>6.8983</v>
      </c>
      <c r="E54" s="339">
        <f t="shared" si="6"/>
        <v>7.243215</v>
      </c>
      <c r="F54" s="25">
        <f t="shared" si="5"/>
        <v>8.329697249999999</v>
      </c>
      <c r="G54" s="518"/>
    </row>
    <row r="55" spans="1:7" ht="13.5">
      <c r="A55" s="60" t="s">
        <v>690</v>
      </c>
      <c r="B55" s="51" t="s">
        <v>399</v>
      </c>
      <c r="C55" s="11" t="s">
        <v>310</v>
      </c>
      <c r="D55" s="25">
        <v>28.1083</v>
      </c>
      <c r="E55" s="339">
        <f t="shared" si="6"/>
        <v>29.513715</v>
      </c>
      <c r="F55" s="25">
        <f t="shared" si="5"/>
        <v>33.94077225</v>
      </c>
      <c r="G55" s="518"/>
    </row>
    <row r="56" spans="1:7" ht="13.5">
      <c r="A56" s="60" t="s">
        <v>691</v>
      </c>
      <c r="B56" s="51" t="s">
        <v>400</v>
      </c>
      <c r="C56" s="11" t="s">
        <v>310</v>
      </c>
      <c r="D56" s="25">
        <v>26.9973</v>
      </c>
      <c r="E56" s="339">
        <f t="shared" si="6"/>
        <v>28.347165</v>
      </c>
      <c r="F56" s="25">
        <f t="shared" si="5"/>
        <v>32.599239749999995</v>
      </c>
      <c r="G56" s="518"/>
    </row>
    <row r="57" spans="1:7" ht="13.5">
      <c r="A57" s="60" t="s">
        <v>818</v>
      </c>
      <c r="B57" s="51" t="s">
        <v>400</v>
      </c>
      <c r="C57" s="11" t="s">
        <v>310</v>
      </c>
      <c r="D57" s="25">
        <v>46.8741</v>
      </c>
      <c r="E57" s="339">
        <f>D57*1.05</f>
        <v>49.217805</v>
      </c>
      <c r="F57" s="25">
        <f t="shared" si="5"/>
        <v>56.600475749999994</v>
      </c>
      <c r="G57" s="518"/>
    </row>
    <row r="58" spans="1:7" ht="13.5">
      <c r="A58" s="50" t="s">
        <v>692</v>
      </c>
      <c r="B58" s="73" t="s">
        <v>52</v>
      </c>
      <c r="C58" s="37" t="s">
        <v>311</v>
      </c>
      <c r="D58" s="25">
        <v>6.6862</v>
      </c>
      <c r="E58" s="25">
        <f t="shared" si="6"/>
        <v>7.020510000000001</v>
      </c>
      <c r="F58" s="25">
        <f t="shared" si="5"/>
        <v>8.0735865</v>
      </c>
      <c r="G58" s="487" t="s">
        <v>421</v>
      </c>
    </row>
    <row r="59" spans="1:7" ht="13.5">
      <c r="A59" s="50" t="s">
        <v>312</v>
      </c>
      <c r="B59" s="73" t="s">
        <v>52</v>
      </c>
      <c r="C59" s="37" t="s">
        <v>94</v>
      </c>
      <c r="D59" s="25">
        <v>8.51</v>
      </c>
      <c r="E59" s="36">
        <f t="shared" si="6"/>
        <v>8.9355</v>
      </c>
      <c r="F59" s="36">
        <f t="shared" si="5"/>
        <v>10.275825</v>
      </c>
      <c r="G59" s="489"/>
    </row>
    <row r="60" spans="1:7" ht="13.5">
      <c r="A60" s="131" t="s">
        <v>834</v>
      </c>
      <c r="B60" s="132" t="s">
        <v>52</v>
      </c>
      <c r="C60" s="133" t="s">
        <v>286</v>
      </c>
      <c r="D60" s="130">
        <v>38.85</v>
      </c>
      <c r="E60" s="129">
        <f>D60*1.05</f>
        <v>40.792500000000004</v>
      </c>
      <c r="F60" s="129">
        <f t="shared" si="5"/>
        <v>46.911375</v>
      </c>
      <c r="G60" s="524" t="s">
        <v>424</v>
      </c>
    </row>
    <row r="61" spans="1:7" ht="13.5">
      <c r="A61" s="131" t="s">
        <v>835</v>
      </c>
      <c r="B61" s="132" t="s">
        <v>52</v>
      </c>
      <c r="C61" s="133" t="s">
        <v>286</v>
      </c>
      <c r="D61" s="130">
        <v>31.5</v>
      </c>
      <c r="E61" s="129">
        <f>D61*1.05</f>
        <v>33.075</v>
      </c>
      <c r="F61" s="129">
        <f t="shared" si="5"/>
        <v>38.03625</v>
      </c>
      <c r="G61" s="525"/>
    </row>
    <row r="62" spans="1:7" ht="13.5">
      <c r="A62" s="50" t="s">
        <v>778</v>
      </c>
      <c r="B62" s="73" t="s">
        <v>52</v>
      </c>
      <c r="C62" s="37" t="s">
        <v>286</v>
      </c>
      <c r="D62" s="25">
        <v>42</v>
      </c>
      <c r="E62" s="36">
        <f t="shared" si="6"/>
        <v>44.1</v>
      </c>
      <c r="F62" s="36">
        <f t="shared" si="5"/>
        <v>50.714999999999996</v>
      </c>
      <c r="G62" s="113" t="s">
        <v>425</v>
      </c>
    </row>
    <row r="63" spans="1:7" ht="13.5">
      <c r="A63" s="50" t="s">
        <v>777</v>
      </c>
      <c r="B63" s="73" t="s">
        <v>52</v>
      </c>
      <c r="C63" s="37" t="s">
        <v>286</v>
      </c>
      <c r="D63" s="25">
        <v>51.45</v>
      </c>
      <c r="E63" s="36">
        <f t="shared" si="6"/>
        <v>54.02250000000001</v>
      </c>
      <c r="F63" s="36">
        <f t="shared" si="5"/>
        <v>62.12587500000001</v>
      </c>
      <c r="G63" s="113" t="s">
        <v>425</v>
      </c>
    </row>
  </sheetData>
  <sheetProtection/>
  <mergeCells count="18">
    <mergeCell ref="D4:F4"/>
    <mergeCell ref="B4:C4"/>
    <mergeCell ref="C34:C37"/>
    <mergeCell ref="G60:G61"/>
    <mergeCell ref="C39:C41"/>
    <mergeCell ref="C42:C45"/>
    <mergeCell ref="G15:G28"/>
    <mergeCell ref="G46:G52"/>
    <mergeCell ref="A1:A4"/>
    <mergeCell ref="B1:F2"/>
    <mergeCell ref="G1:G4"/>
    <mergeCell ref="G39:G45"/>
    <mergeCell ref="G58:G59"/>
    <mergeCell ref="G29:G33"/>
    <mergeCell ref="G53:G57"/>
    <mergeCell ref="G11:G13"/>
    <mergeCell ref="G7:G10"/>
    <mergeCell ref="B3:F3"/>
  </mergeCells>
  <printOptions/>
  <pageMargins left="0.23622047244094488" right="0.23622047244094488" top="0.7874015748031497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Алёна Дорошина Алексеевна</dc:creator>
  <cp:keywords/>
  <dc:description/>
  <cp:lastModifiedBy>Дорошина Алёна Алексеевна</cp:lastModifiedBy>
  <cp:lastPrinted>2024-04-08T08:26:29Z</cp:lastPrinted>
  <dcterms:created xsi:type="dcterms:W3CDTF">2016-06-03T08:30:45Z</dcterms:created>
  <dcterms:modified xsi:type="dcterms:W3CDTF">2024-04-17T07:41:46Z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